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29" activeTab="44"/>
  </bookViews>
  <sheets>
    <sheet name="zał. nr 13" sheetId="46" r:id="rId1"/>
    <sheet name="zał. nr 13 A" sheetId="45" r:id="rId2"/>
    <sheet name="zał. nr 13 B" sheetId="44" r:id="rId3"/>
    <sheet name="zał. nr 14" sheetId="43" r:id="rId4"/>
    <sheet name="zał. nr 14 A" sheetId="42" r:id="rId5"/>
    <sheet name="zał. nr 15" sheetId="41" r:id="rId6"/>
    <sheet name="zał. nr 16" sheetId="40" r:id="rId7"/>
    <sheet name="zał. nr 16 A" sheetId="39" r:id="rId8"/>
    <sheet name="zał. nr 17" sheetId="38" r:id="rId9"/>
    <sheet name="zał. nr 18" sheetId="37" r:id="rId10"/>
    <sheet name="II.1.a" sheetId="36" r:id="rId11"/>
    <sheet name="II.1.b" sheetId="35" r:id="rId12"/>
    <sheet name="II.1.c" sheetId="34" r:id="rId13"/>
    <sheet name="II.1.2" sheetId="33" r:id="rId14"/>
    <sheet name="II.1.3" sheetId="32" r:id="rId15"/>
    <sheet name="II.1.4" sheetId="31" r:id="rId16"/>
    <sheet name="II.1.5" sheetId="30" r:id="rId17"/>
    <sheet name="II.1.6" sheetId="29" r:id="rId18"/>
    <sheet name="II.1.7" sheetId="28" r:id="rId19"/>
    <sheet name="II.1.8" sheetId="27" r:id="rId20"/>
    <sheet name="II.1.9" sheetId="26" r:id="rId21"/>
    <sheet name="II.1.10" sheetId="25" r:id="rId22"/>
    <sheet name="II.1.11" sheetId="24" r:id="rId23"/>
    <sheet name="II.1.12.a" sheetId="23" r:id="rId24"/>
    <sheet name="II.1.12.b" sheetId="22" r:id="rId25"/>
    <sheet name="II.1.13.a" sheetId="21" r:id="rId26"/>
    <sheet name="II.1.13.b" sheetId="20" r:id="rId27"/>
    <sheet name="II.1.14" sheetId="19" r:id="rId28"/>
    <sheet name="II.1.15" sheetId="18" r:id="rId29"/>
    <sheet name="II.1.16.a" sheetId="17" r:id="rId30"/>
    <sheet name="II.1.16.b" sheetId="16" r:id="rId31"/>
    <sheet name="II.2.1" sheetId="15" r:id="rId32"/>
    <sheet name="II.2.2" sheetId="14" r:id="rId33"/>
    <sheet name="II.2.3" sheetId="13" r:id="rId34"/>
    <sheet name="II.2.4" sheetId="12" r:id="rId35"/>
    <sheet name="II.2.5.a" sheetId="11" r:id="rId36"/>
    <sheet name="II.2.5.b" sheetId="10" r:id="rId37"/>
    <sheet name="II.2.5.c" sheetId="9" r:id="rId38"/>
    <sheet name="II.2.5.d" sheetId="8" r:id="rId39"/>
    <sheet name="II.2.5.e" sheetId="7" r:id="rId40"/>
    <sheet name="II.2.5.f" sheetId="6" r:id="rId41"/>
    <sheet name="II.2.5.g" sheetId="5" r:id="rId42"/>
    <sheet name="II.3.1" sheetId="4" r:id="rId43"/>
    <sheet name="II.3.2" sheetId="3" r:id="rId44"/>
    <sheet name="II.3.3" sheetId="2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 calcMode="manual"/>
</workbook>
</file>

<file path=xl/calcChain.xml><?xml version="1.0" encoding="utf-8"?>
<calcChain xmlns="http://schemas.openxmlformats.org/spreadsheetml/2006/main">
  <c r="R24" i="46" l="1"/>
  <c r="R23" i="46"/>
  <c r="Q21" i="46"/>
  <c r="P21" i="46"/>
  <c r="O21" i="46"/>
  <c r="N21" i="46"/>
  <c r="M21" i="46"/>
  <c r="L21" i="46"/>
  <c r="K21" i="46"/>
  <c r="J21" i="46"/>
  <c r="I21" i="46"/>
  <c r="H21" i="46"/>
  <c r="G21" i="46"/>
  <c r="F21" i="46"/>
  <c r="E21" i="46"/>
  <c r="D21" i="46"/>
  <c r="R21" i="46" s="1"/>
  <c r="R20" i="46"/>
  <c r="R19" i="46"/>
  <c r="R18" i="46"/>
  <c r="Q16" i="46"/>
  <c r="P16" i="46"/>
  <c r="O16" i="46"/>
  <c r="N16" i="46"/>
  <c r="M16" i="46"/>
  <c r="M11" i="46" s="1"/>
  <c r="M9" i="46" s="1"/>
  <c r="L16" i="46"/>
  <c r="L11" i="46" s="1"/>
  <c r="L9" i="46" s="1"/>
  <c r="K16" i="46"/>
  <c r="J16" i="46"/>
  <c r="I16" i="46"/>
  <c r="H16" i="46"/>
  <c r="G16" i="46"/>
  <c r="F16" i="46"/>
  <c r="R16" i="46" s="1"/>
  <c r="D16" i="46"/>
  <c r="R15" i="46"/>
  <c r="R14" i="46"/>
  <c r="Q12" i="46"/>
  <c r="P12" i="46"/>
  <c r="O12" i="46"/>
  <c r="O11" i="46" s="1"/>
  <c r="O9" i="46" s="1"/>
  <c r="N12" i="46"/>
  <c r="N11" i="46" s="1"/>
  <c r="N9" i="46" s="1"/>
  <c r="M12" i="46"/>
  <c r="L12" i="46"/>
  <c r="K12" i="46"/>
  <c r="K11" i="46" s="1"/>
  <c r="K9" i="46" s="1"/>
  <c r="J12" i="46"/>
  <c r="J11" i="46" s="1"/>
  <c r="J9" i="46" s="1"/>
  <c r="I12" i="46"/>
  <c r="H12" i="46"/>
  <c r="G12" i="46"/>
  <c r="F12" i="46"/>
  <c r="D12" i="46"/>
  <c r="R12" i="46" s="1"/>
  <c r="Q11" i="46"/>
  <c r="Q9" i="46" s="1"/>
  <c r="P11" i="46"/>
  <c r="P9" i="46" s="1"/>
  <c r="I11" i="46"/>
  <c r="H11" i="46"/>
  <c r="G11" i="46"/>
  <c r="G9" i="46" s="1"/>
  <c r="F11" i="46"/>
  <c r="F9" i="46" s="1"/>
  <c r="E11" i="46"/>
  <c r="E9" i="46" s="1"/>
  <c r="D11" i="46"/>
  <c r="D9" i="46" s="1"/>
  <c r="R10" i="46"/>
  <c r="I9" i="46"/>
  <c r="H9" i="46"/>
  <c r="R9" i="46" l="1"/>
  <c r="R11" i="46"/>
  <c r="J17" i="44"/>
  <c r="J16" i="44"/>
  <c r="J15" i="44"/>
  <c r="J13" i="44"/>
  <c r="J12" i="44" s="1"/>
  <c r="I12" i="44"/>
  <c r="I10" i="44" s="1"/>
  <c r="H12" i="44"/>
  <c r="H10" i="44" s="1"/>
  <c r="G12" i="44"/>
  <c r="G10" i="44" s="1"/>
  <c r="F12" i="44"/>
  <c r="F10" i="44" s="1"/>
  <c r="E12" i="44"/>
  <c r="E10" i="44" s="1"/>
  <c r="D12" i="44"/>
  <c r="C12" i="44"/>
  <c r="C10" i="44" s="1"/>
  <c r="J11" i="44"/>
  <c r="D10" i="44"/>
  <c r="J10" i="44" l="1"/>
  <c r="J19" i="43"/>
  <c r="J18" i="43"/>
  <c r="J17" i="43"/>
  <c r="J16" i="43"/>
  <c r="I15" i="43"/>
  <c r="H15" i="43"/>
  <c r="H13" i="43" s="1"/>
  <c r="G15" i="43"/>
  <c r="G13" i="43" s="1"/>
  <c r="F15" i="43"/>
  <c r="F13" i="43" s="1"/>
  <c r="E15" i="43"/>
  <c r="E13" i="43" s="1"/>
  <c r="D15" i="43"/>
  <c r="J15" i="43" s="1"/>
  <c r="J14" i="43"/>
  <c r="I13" i="43"/>
  <c r="I11" i="43"/>
  <c r="H11" i="43"/>
  <c r="G11" i="43"/>
  <c r="F11" i="43"/>
  <c r="E11" i="43"/>
  <c r="D11" i="43"/>
  <c r="D13" i="43" l="1"/>
  <c r="J13" i="43" s="1"/>
  <c r="H15" i="41"/>
  <c r="G15" i="41"/>
  <c r="F15" i="41"/>
  <c r="E15" i="41"/>
  <c r="D15" i="41"/>
  <c r="I15" i="41" s="1"/>
  <c r="H11" i="41"/>
  <c r="G11" i="41"/>
  <c r="F11" i="41"/>
  <c r="E11" i="41"/>
  <c r="D11" i="41"/>
  <c r="I11" i="41" s="1"/>
  <c r="E21" i="40" l="1"/>
  <c r="E21" i="39" l="1"/>
  <c r="F19" i="38" l="1"/>
  <c r="AE37" i="37" l="1"/>
  <c r="AE36" i="37"/>
  <c r="AD35" i="37"/>
  <c r="AC35" i="37"/>
  <c r="AB35" i="37"/>
  <c r="AA35" i="37"/>
  <c r="Z35" i="37"/>
  <c r="Y35" i="37"/>
  <c r="X35" i="37"/>
  <c r="W35" i="37"/>
  <c r="V35" i="37"/>
  <c r="V12" i="37" s="1"/>
  <c r="U35" i="37"/>
  <c r="T35" i="37"/>
  <c r="S35" i="37"/>
  <c r="R35" i="37"/>
  <c r="Q35" i="37"/>
  <c r="P35" i="37"/>
  <c r="O35" i="37"/>
  <c r="N35" i="37"/>
  <c r="M35" i="37"/>
  <c r="L35" i="37"/>
  <c r="K35" i="37"/>
  <c r="J35" i="37"/>
  <c r="J12" i="37" s="1"/>
  <c r="I35" i="37"/>
  <c r="H35" i="37"/>
  <c r="G35" i="37"/>
  <c r="AE35" i="37" s="1"/>
  <c r="F35" i="37"/>
  <c r="E35" i="37"/>
  <c r="D35" i="37"/>
  <c r="AE34" i="37"/>
  <c r="AE33" i="37"/>
  <c r="AD32" i="37"/>
  <c r="AC32" i="37"/>
  <c r="AB32" i="37"/>
  <c r="AA32" i="37"/>
  <c r="Z32" i="37"/>
  <c r="Y32" i="37"/>
  <c r="X32" i="37"/>
  <c r="W32" i="37"/>
  <c r="V32" i="37"/>
  <c r="U32" i="37"/>
  <c r="T32" i="37"/>
  <c r="S32" i="37"/>
  <c r="S11" i="37" s="1"/>
  <c r="R32" i="37"/>
  <c r="Q32" i="37"/>
  <c r="P32" i="37"/>
  <c r="O32" i="37"/>
  <c r="N32" i="37"/>
  <c r="M32" i="37"/>
  <c r="L32" i="37"/>
  <c r="K32" i="37"/>
  <c r="J32" i="37"/>
  <c r="I32" i="37"/>
  <c r="H32" i="37"/>
  <c r="G32" i="37"/>
  <c r="AE32" i="37" s="1"/>
  <c r="F32" i="37"/>
  <c r="E32" i="37"/>
  <c r="D32" i="37"/>
  <c r="AD30" i="37"/>
  <c r="AD12" i="37" s="1"/>
  <c r="AC30" i="37"/>
  <c r="AB30" i="37"/>
  <c r="AA30" i="37"/>
  <c r="Z30" i="37"/>
  <c r="Y30" i="37"/>
  <c r="X30" i="37"/>
  <c r="W30" i="37"/>
  <c r="V30" i="37"/>
  <c r="U30" i="37"/>
  <c r="T30" i="37"/>
  <c r="S30" i="37"/>
  <c r="R30" i="37"/>
  <c r="R12" i="37" s="1"/>
  <c r="Q30" i="37"/>
  <c r="P30" i="37"/>
  <c r="O30" i="37"/>
  <c r="N30" i="37"/>
  <c r="M30" i="37"/>
  <c r="L30" i="37"/>
  <c r="K30" i="37"/>
  <c r="J30" i="37"/>
  <c r="I30" i="37"/>
  <c r="H30" i="37"/>
  <c r="G30" i="37"/>
  <c r="F30" i="37"/>
  <c r="F12" i="37" s="1"/>
  <c r="E30" i="37"/>
  <c r="D30" i="37"/>
  <c r="AE29" i="37"/>
  <c r="AD28" i="37"/>
  <c r="AC28" i="37"/>
  <c r="AB28" i="37"/>
  <c r="AA28" i="37"/>
  <c r="Z28" i="37"/>
  <c r="Y28" i="37"/>
  <c r="Y11" i="37" s="1"/>
  <c r="X28" i="37"/>
  <c r="X11" i="37" s="1"/>
  <c r="W28" i="37"/>
  <c r="W11" i="37" s="1"/>
  <c r="V28" i="37"/>
  <c r="U28" i="37"/>
  <c r="T28" i="37"/>
  <c r="S28" i="37"/>
  <c r="R28" i="37"/>
  <c r="Q28" i="37"/>
  <c r="P28" i="37"/>
  <c r="O28" i="37"/>
  <c r="N28" i="37"/>
  <c r="M28" i="37"/>
  <c r="M11" i="37" s="1"/>
  <c r="L28" i="37"/>
  <c r="L11" i="37" s="1"/>
  <c r="K28" i="37"/>
  <c r="K11" i="37" s="1"/>
  <c r="J28" i="37"/>
  <c r="I28" i="37"/>
  <c r="H28" i="37"/>
  <c r="G28" i="37"/>
  <c r="F28" i="37"/>
  <c r="E28" i="37"/>
  <c r="AE28" i="37" s="1"/>
  <c r="D28" i="37"/>
  <c r="AE27" i="37"/>
  <c r="AE26" i="37"/>
  <c r="AE25" i="37"/>
  <c r="AE24" i="37"/>
  <c r="AE23" i="37"/>
  <c r="AE22" i="37"/>
  <c r="AE21" i="37"/>
  <c r="AE20" i="37"/>
  <c r="AE19" i="37"/>
  <c r="AE18" i="37"/>
  <c r="AD17" i="37"/>
  <c r="AC17" i="37"/>
  <c r="AB17" i="37"/>
  <c r="AB12" i="37" s="1"/>
  <c r="AA17" i="37"/>
  <c r="AA12" i="37" s="1"/>
  <c r="Z17" i="37"/>
  <c r="Z12" i="37" s="1"/>
  <c r="Y17" i="37"/>
  <c r="Y12" i="37" s="1"/>
  <c r="X17" i="37"/>
  <c r="W17" i="37"/>
  <c r="V17" i="37"/>
  <c r="U17" i="37"/>
  <c r="U12" i="37" s="1"/>
  <c r="T17" i="37"/>
  <c r="T12" i="37" s="1"/>
  <c r="S17" i="37"/>
  <c r="S12" i="37" s="1"/>
  <c r="R17" i="37"/>
  <c r="Q17" i="37"/>
  <c r="P17" i="37"/>
  <c r="P12" i="37" s="1"/>
  <c r="O17" i="37"/>
  <c r="O12" i="37" s="1"/>
  <c r="N17" i="37"/>
  <c r="N12" i="37" s="1"/>
  <c r="M17" i="37"/>
  <c r="M12" i="37" s="1"/>
  <c r="L17" i="37"/>
  <c r="K17" i="37"/>
  <c r="J17" i="37"/>
  <c r="I17" i="37"/>
  <c r="I12" i="37" s="1"/>
  <c r="H17" i="37"/>
  <c r="H12" i="37" s="1"/>
  <c r="G17" i="37"/>
  <c r="G12" i="37" s="1"/>
  <c r="F17" i="37"/>
  <c r="E17" i="37"/>
  <c r="D17" i="37"/>
  <c r="D12" i="37" s="1"/>
  <c r="AE16" i="37"/>
  <c r="AE15" i="37"/>
  <c r="AE14" i="37"/>
  <c r="AD13" i="37"/>
  <c r="AC13" i="37"/>
  <c r="AB13" i="37"/>
  <c r="AA13" i="37"/>
  <c r="AA11" i="37" s="1"/>
  <c r="Z13" i="37"/>
  <c r="Z11" i="37" s="1"/>
  <c r="Y13" i="37"/>
  <c r="X13" i="37"/>
  <c r="W13" i="37"/>
  <c r="V13" i="37"/>
  <c r="U13" i="37"/>
  <c r="U11" i="37" s="1"/>
  <c r="T13" i="37"/>
  <c r="T11" i="37" s="1"/>
  <c r="S13" i="37"/>
  <c r="R13" i="37"/>
  <c r="Q13" i="37"/>
  <c r="P13" i="37"/>
  <c r="O13" i="37"/>
  <c r="O11" i="37" s="1"/>
  <c r="N13" i="37"/>
  <c r="N11" i="37" s="1"/>
  <c r="M13" i="37"/>
  <c r="L13" i="37"/>
  <c r="K13" i="37"/>
  <c r="J13" i="37"/>
  <c r="I13" i="37"/>
  <c r="I11" i="37" s="1"/>
  <c r="H13" i="37"/>
  <c r="H11" i="37" s="1"/>
  <c r="G13" i="37"/>
  <c r="F13" i="37"/>
  <c r="E13" i="37"/>
  <c r="D13" i="37"/>
  <c r="AE13" i="37" s="1"/>
  <c r="AC12" i="37"/>
  <c r="X12" i="37"/>
  <c r="W12" i="37"/>
  <c r="Q12" i="37"/>
  <c r="L12" i="37"/>
  <c r="K12" i="37"/>
  <c r="E12" i="37"/>
  <c r="AD11" i="37"/>
  <c r="AC11" i="37"/>
  <c r="AB11" i="37"/>
  <c r="V11" i="37"/>
  <c r="R11" i="37"/>
  <c r="Q11" i="37"/>
  <c r="P11" i="37"/>
  <c r="J11" i="37"/>
  <c r="F11" i="37"/>
  <c r="E11" i="37"/>
  <c r="D11" i="37"/>
  <c r="Y9" i="37"/>
  <c r="AE12" i="37" l="1"/>
  <c r="AE11" i="37"/>
  <c r="AE30" i="37"/>
  <c r="AE31" i="37"/>
  <c r="G11" i="37"/>
  <c r="AE17" i="37"/>
  <c r="H37" i="36"/>
  <c r="G37" i="36"/>
  <c r="F37" i="36"/>
  <c r="E37" i="36"/>
  <c r="D37" i="36"/>
  <c r="C37" i="36"/>
  <c r="B37" i="36"/>
  <c r="H35" i="36"/>
  <c r="G35" i="36"/>
  <c r="F35" i="36"/>
  <c r="E35" i="36"/>
  <c r="D35" i="36"/>
  <c r="C35" i="36"/>
  <c r="B35" i="36"/>
  <c r="I34" i="36"/>
  <c r="I33" i="36"/>
  <c r="I32" i="36"/>
  <c r="I35" i="36" s="1"/>
  <c r="G30" i="36"/>
  <c r="F30" i="36"/>
  <c r="E30" i="36"/>
  <c r="D30" i="36"/>
  <c r="C30" i="36"/>
  <c r="B30" i="36"/>
  <c r="I29" i="36"/>
  <c r="I28" i="36"/>
  <c r="I27" i="36" s="1"/>
  <c r="H27" i="36"/>
  <c r="G27" i="36"/>
  <c r="F27" i="36"/>
  <c r="E27" i="36"/>
  <c r="D27" i="36"/>
  <c r="C27" i="36"/>
  <c r="B27" i="36"/>
  <c r="I26" i="36"/>
  <c r="I25" i="36"/>
  <c r="I24" i="36"/>
  <c r="I23" i="36" s="1"/>
  <c r="H23" i="36"/>
  <c r="H30" i="36" s="1"/>
  <c r="G23" i="36"/>
  <c r="F23" i="36"/>
  <c r="E23" i="36"/>
  <c r="D23" i="36"/>
  <c r="C23" i="36"/>
  <c r="B23" i="36"/>
  <c r="I22" i="36"/>
  <c r="I20" i="36"/>
  <c r="H20" i="36"/>
  <c r="G20" i="36"/>
  <c r="G38" i="36" s="1"/>
  <c r="C20" i="36"/>
  <c r="C38" i="36" s="1"/>
  <c r="I19" i="36"/>
  <c r="I18" i="36"/>
  <c r="I17" i="36"/>
  <c r="H17" i="36"/>
  <c r="G17" i="36"/>
  <c r="F17" i="36"/>
  <c r="E17" i="36"/>
  <c r="D17" i="36"/>
  <c r="C17" i="36"/>
  <c r="B17" i="36"/>
  <c r="I16" i="36"/>
  <c r="I15" i="36"/>
  <c r="I14" i="36"/>
  <c r="I13" i="36"/>
  <c r="H13" i="36"/>
  <c r="G13" i="36"/>
  <c r="F13" i="36"/>
  <c r="F20" i="36" s="1"/>
  <c r="F38" i="36" s="1"/>
  <c r="E13" i="36"/>
  <c r="E20" i="36" s="1"/>
  <c r="E38" i="36" s="1"/>
  <c r="D13" i="36"/>
  <c r="D20" i="36" s="1"/>
  <c r="D38" i="36" s="1"/>
  <c r="C13" i="36"/>
  <c r="B13" i="36"/>
  <c r="B20" i="36" s="1"/>
  <c r="B38" i="36" s="1"/>
  <c r="I12" i="36"/>
  <c r="I30" i="36" l="1"/>
  <c r="I38" i="36" s="1"/>
  <c r="H38" i="36"/>
  <c r="I37" i="36"/>
  <c r="C35" i="35"/>
  <c r="C33" i="35"/>
  <c r="C25" i="35"/>
  <c r="C22" i="35"/>
  <c r="C28" i="35" s="1"/>
  <c r="C16" i="35"/>
  <c r="C13" i="35"/>
  <c r="C19" i="35" s="1"/>
  <c r="C36" i="35" s="1"/>
  <c r="D23" i="34" l="1"/>
  <c r="C23" i="34"/>
  <c r="B23" i="34"/>
  <c r="E20" i="34"/>
  <c r="E23" i="34" s="1"/>
  <c r="E17" i="34"/>
  <c r="E16" i="34"/>
  <c r="E15" i="34"/>
  <c r="E14" i="34" s="1"/>
  <c r="D14" i="34"/>
  <c r="C14" i="34"/>
  <c r="B14" i="34"/>
  <c r="E13" i="34"/>
  <c r="E12" i="34"/>
  <c r="E11" i="34"/>
  <c r="D11" i="34"/>
  <c r="D18" i="34" s="1"/>
  <c r="C11" i="34"/>
  <c r="C18" i="34" s="1"/>
  <c r="B11" i="34"/>
  <c r="B18" i="34" s="1"/>
  <c r="E10" i="34"/>
  <c r="E18" i="34" l="1"/>
  <c r="I13" i="32"/>
  <c r="H13" i="32"/>
  <c r="G13" i="32"/>
  <c r="F13" i="32"/>
  <c r="E13" i="32"/>
  <c r="D13" i="32"/>
  <c r="C13" i="32"/>
  <c r="B13" i="32"/>
  <c r="G21" i="29" l="1"/>
  <c r="F21" i="29"/>
  <c r="E21" i="29"/>
  <c r="G14" i="29"/>
  <c r="F14" i="29"/>
  <c r="E14" i="29"/>
  <c r="H15" i="28" l="1"/>
  <c r="G15" i="28"/>
  <c r="F15" i="28"/>
  <c r="E15" i="28"/>
  <c r="I14" i="28"/>
  <c r="I13" i="28"/>
  <c r="I12" i="28"/>
  <c r="I11" i="28"/>
  <c r="I10" i="28"/>
  <c r="I15" i="28" s="1"/>
  <c r="F39" i="27" l="1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22" i="27"/>
  <c r="G21" i="27"/>
  <c r="G20" i="27"/>
  <c r="G18" i="27" s="1"/>
  <c r="G19" i="27"/>
  <c r="F18" i="27"/>
  <c r="E18" i="27"/>
  <c r="E39" i="27" s="1"/>
  <c r="D18" i="27"/>
  <c r="D39" i="27" s="1"/>
  <c r="C18" i="27"/>
  <c r="C39" i="27" s="1"/>
  <c r="G17" i="27"/>
  <c r="G16" i="27"/>
  <c r="G15" i="27"/>
  <c r="G14" i="27"/>
  <c r="G13" i="27"/>
  <c r="G12" i="27"/>
  <c r="G11" i="27"/>
  <c r="G10" i="27"/>
  <c r="G9" i="27"/>
  <c r="G39" i="27" s="1"/>
  <c r="D17" i="26" l="1"/>
  <c r="C17" i="26"/>
  <c r="D13" i="26"/>
  <c r="D21" i="26" s="1"/>
  <c r="C13" i="26"/>
  <c r="C21" i="26" s="1"/>
  <c r="D11" i="25" l="1"/>
  <c r="C11" i="25"/>
  <c r="E25" i="24" l="1"/>
  <c r="D25" i="24"/>
  <c r="C25" i="24"/>
  <c r="B25" i="24"/>
  <c r="E17" i="24"/>
  <c r="D17" i="24"/>
  <c r="C17" i="24"/>
  <c r="B17" i="24"/>
  <c r="D18" i="23" l="1"/>
  <c r="C18" i="23"/>
  <c r="D17" i="22" l="1"/>
  <c r="D38" i="22" s="1"/>
  <c r="C17" i="22"/>
  <c r="C38" i="22" s="1"/>
  <c r="D20" i="21" l="1"/>
  <c r="C20" i="21"/>
  <c r="D9" i="21"/>
  <c r="D31" i="21" s="1"/>
  <c r="C9" i="21"/>
  <c r="C31" i="21" s="1"/>
  <c r="D17" i="20" l="1"/>
  <c r="C17" i="20"/>
  <c r="D9" i="20"/>
  <c r="D22" i="20" s="1"/>
  <c r="C9" i="20"/>
  <c r="C22" i="20" s="1"/>
  <c r="D10" i="19" l="1"/>
  <c r="C10" i="19"/>
  <c r="J25" i="17" l="1"/>
  <c r="I25" i="17"/>
  <c r="H25" i="17"/>
  <c r="G25" i="17"/>
  <c r="F25" i="17"/>
  <c r="D25" i="17"/>
  <c r="C25" i="17"/>
  <c r="B25" i="17"/>
  <c r="J24" i="17"/>
  <c r="I24" i="17"/>
  <c r="H24" i="17"/>
  <c r="K24" i="17" s="1"/>
  <c r="G24" i="17"/>
  <c r="F24" i="17"/>
  <c r="E24" i="17"/>
  <c r="D24" i="17"/>
  <c r="C24" i="17"/>
  <c r="B24" i="17"/>
  <c r="K23" i="17"/>
  <c r="K22" i="17"/>
  <c r="K21" i="17"/>
  <c r="J20" i="17"/>
  <c r="J26" i="17" s="1"/>
  <c r="I20" i="17"/>
  <c r="I26" i="17" s="1"/>
  <c r="E19" i="17"/>
  <c r="K19" i="17" s="1"/>
  <c r="E18" i="17"/>
  <c r="E15" i="17" s="1"/>
  <c r="K17" i="17"/>
  <c r="E17" i="17"/>
  <c r="K16" i="17"/>
  <c r="E16" i="17"/>
  <c r="J15" i="17"/>
  <c r="I15" i="17"/>
  <c r="H15" i="17"/>
  <c r="G15" i="17"/>
  <c r="F15" i="17"/>
  <c r="D15" i="17"/>
  <c r="C15" i="17"/>
  <c r="C20" i="17" s="1"/>
  <c r="C26" i="17" s="1"/>
  <c r="B15" i="17"/>
  <c r="K14" i="17"/>
  <c r="E14" i="17"/>
  <c r="E13" i="17"/>
  <c r="K13" i="17" s="1"/>
  <c r="K12" i="17"/>
  <c r="E12" i="17"/>
  <c r="E11" i="17" s="1"/>
  <c r="J11" i="17"/>
  <c r="I11" i="17"/>
  <c r="H11" i="17"/>
  <c r="H20" i="17" s="1"/>
  <c r="H26" i="17" s="1"/>
  <c r="G11" i="17"/>
  <c r="G20" i="17" s="1"/>
  <c r="G26" i="17" s="1"/>
  <c r="F11" i="17"/>
  <c r="F20" i="17" s="1"/>
  <c r="F26" i="17" s="1"/>
  <c r="D11" i="17"/>
  <c r="D20" i="17" s="1"/>
  <c r="D26" i="17" s="1"/>
  <c r="C11" i="17"/>
  <c r="B11" i="17"/>
  <c r="B20" i="17" s="1"/>
  <c r="B26" i="17" s="1"/>
  <c r="E10" i="17"/>
  <c r="K26" i="17" l="1"/>
  <c r="K11" i="17"/>
  <c r="E20" i="17"/>
  <c r="E26" i="17" s="1"/>
  <c r="K18" i="17"/>
  <c r="K15" i="17" s="1"/>
  <c r="E25" i="17"/>
  <c r="K25" i="17" s="1"/>
  <c r="K10" i="17"/>
  <c r="D13" i="16"/>
  <c r="D12" i="16" s="1"/>
  <c r="D21" i="16" s="1"/>
  <c r="C12" i="16"/>
  <c r="C21" i="16" s="1"/>
  <c r="K20" i="17" l="1"/>
  <c r="C26" i="13"/>
  <c r="B26" i="13"/>
  <c r="C21" i="13"/>
  <c r="C20" i="13" s="1"/>
  <c r="B21" i="13"/>
  <c r="B20" i="13"/>
  <c r="C15" i="13"/>
  <c r="B15" i="13"/>
  <c r="C10" i="13"/>
  <c r="B10" i="13"/>
  <c r="C9" i="13"/>
  <c r="B9" i="13"/>
  <c r="F37" i="11" l="1"/>
  <c r="E37" i="11"/>
  <c r="F34" i="11"/>
  <c r="E34" i="11"/>
  <c r="F31" i="11"/>
  <c r="E31" i="11"/>
  <c r="F23" i="11"/>
  <c r="E23" i="11"/>
  <c r="F22" i="11"/>
  <c r="E22" i="11"/>
  <c r="F9" i="11"/>
  <c r="F52" i="11" s="1"/>
  <c r="E9" i="11"/>
  <c r="E52" i="11" s="1"/>
  <c r="D20" i="10" l="1"/>
  <c r="C20" i="10"/>
  <c r="F14" i="9" l="1"/>
  <c r="E14" i="9"/>
  <c r="F9" i="9"/>
  <c r="F25" i="9" s="1"/>
  <c r="E9" i="9"/>
  <c r="E25" i="9" s="1"/>
  <c r="F16" i="8" l="1"/>
  <c r="E16" i="8"/>
  <c r="F12" i="8"/>
  <c r="E12" i="8"/>
  <c r="F10" i="8"/>
  <c r="F22" i="8" s="1"/>
  <c r="E10" i="8"/>
  <c r="E22" i="8" s="1"/>
  <c r="F13" i="7" l="1"/>
  <c r="E13" i="7"/>
  <c r="F10" i="7"/>
  <c r="F21" i="7" s="1"/>
  <c r="E10" i="7"/>
  <c r="E21" i="7" s="1"/>
  <c r="F12" i="6" l="1"/>
  <c r="E12" i="6"/>
  <c r="F9" i="6"/>
  <c r="F19" i="6" s="1"/>
  <c r="E9" i="6"/>
  <c r="E19" i="6" s="1"/>
  <c r="A18" i="5" l="1"/>
  <c r="A17" i="5"/>
  <c r="A16" i="5"/>
  <c r="A15" i="5"/>
  <c r="A14" i="5"/>
  <c r="A13" i="5"/>
  <c r="A12" i="5"/>
  <c r="A11" i="5"/>
  <c r="F10" i="5"/>
  <c r="F21" i="5" s="1"/>
  <c r="E10" i="5"/>
  <c r="E21" i="5" s="1"/>
  <c r="D10" i="5"/>
  <c r="D21" i="5" s="1"/>
  <c r="C10" i="5"/>
  <c r="C21" i="5" s="1"/>
</calcChain>
</file>

<file path=xl/sharedStrings.xml><?xml version="1.0" encoding="utf-8"?>
<sst xmlns="http://schemas.openxmlformats.org/spreadsheetml/2006/main" count="1239" uniqueCount="656">
  <si>
    <t>PRZEDSZKOLE NR 173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</si>
  <si>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</si>
  <si>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</si>
  <si>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</si>
  <si>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</si>
  <si>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</si>
  <si>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</si>
  <si>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</si>
  <si>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</si>
  <si>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</si>
  <si>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</si>
  <si>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</si>
  <si>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</si>
  <si>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</si>
  <si>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</si>
  <si>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</si>
  <si>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</si>
  <si>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</si>
  <si>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</si>
  <si>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</si>
  <si>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</si>
  <si>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</si>
  <si>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</si>
  <si>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</si>
  <si>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</si>
  <si>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</si>
  <si>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</si>
  <si>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</si>
  <si>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</si>
  <si>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</si>
  <si>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 xml:space="preserve">  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</si>
  <si>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</si>
  <si>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</si>
  <si>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</si>
  <si>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</si>
  <si>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</si>
  <si>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</si>
  <si>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</si>
  <si>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</si>
  <si>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</si>
  <si>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</si>
  <si>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</si>
  <si>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</si>
  <si>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</si>
  <si>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</si>
  <si>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</si>
  <si>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</si>
  <si>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</si>
  <si>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</si>
  <si>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</si>
  <si>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</si>
  <si>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</si>
  <si>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</si>
  <si>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</si>
  <si>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</si>
  <si>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</si>
  <si>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</si>
  <si>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</si>
  <si>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</si>
  <si>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</si>
  <si>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</si>
  <si>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</si>
  <si>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</si>
  <si>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</si>
  <si>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</si>
  <si>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</si>
  <si>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</si>
  <si>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</si>
  <si>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</si>
  <si>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</si>
  <si>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</si>
  <si>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</si>
  <si>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</si>
  <si>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</si>
  <si>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</si>
  <si>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</si>
  <si>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</si>
  <si>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</si>
  <si>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</si>
  <si>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</si>
  <si>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</si>
  <si>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</si>
  <si>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</si>
  <si>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 xml:space="preserve">utworzenie odpisu aktualizującego należnosci za  żywienie   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</si>
  <si>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</si>
  <si>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</si>
  <si>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</si>
  <si>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</si>
  <si>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</si>
  <si>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</si>
  <si>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</si>
  <si>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</si>
  <si>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</si>
  <si>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</si>
  <si>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</si>
  <si>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</si>
  <si>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</si>
  <si>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</si>
  <si>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</si>
  <si>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</si>
  <si>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</si>
  <si>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</si>
  <si>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</si>
  <si>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</si>
  <si>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</si>
  <si>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</si>
  <si>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</si>
  <si>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</si>
  <si>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</si>
  <si>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  wynagrodzenie płatnika 443,95</t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</si>
  <si>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</si>
  <si>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</si>
  <si>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</si>
  <si>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</si>
  <si>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</si>
  <si>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</si>
  <si>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</si>
  <si>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</si>
  <si>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</si>
  <si>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</si>
  <si>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</si>
  <si>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</si>
  <si>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</si>
  <si>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</si>
  <si>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</si>
  <si>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</si>
  <si>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</si>
  <si>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</si>
  <si>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</si>
  <si>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</si>
  <si>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</si>
  <si>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</si>
  <si>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</si>
  <si>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</si>
  <si>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</si>
  <si>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</si>
  <si>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</si>
  <si>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</si>
  <si>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</si>
  <si>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</si>
  <si>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</si>
  <si>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</si>
  <si>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</si>
  <si>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</si>
  <si>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</si>
  <si>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</si>
  <si>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</si>
  <si>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</si>
  <si>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</si>
  <si>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</si>
  <si>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</si>
  <si>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</si>
  <si>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</si>
  <si>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</si>
  <si>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</si>
  <si>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</si>
  <si>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</si>
  <si>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</si>
  <si>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</si>
  <si>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</si>
  <si>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</si>
  <si>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</si>
  <si>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</si>
  <si>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</si>
  <si>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</si>
  <si>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</si>
  <si>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</si>
  <si>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</si>
  <si>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</si>
  <si>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</si>
  <si>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</si>
  <si>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</si>
  <si>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</si>
  <si>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</si>
  <si>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</si>
  <si>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</si>
  <si>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</si>
  <si>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</si>
  <si>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</si>
  <si>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</si>
  <si>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</si>
  <si>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 opłacania składek ZUS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</si>
  <si>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</si>
  <si>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</si>
  <si>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</si>
  <si>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</si>
  <si>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</si>
  <si>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</si>
  <si>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</si>
  <si>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</si>
  <si>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</si>
  <si>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</si>
  <si>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</si>
  <si>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</si>
  <si>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</si>
  <si>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</si>
  <si>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</si>
  <si>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</si>
  <si>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</si>
  <si>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</si>
  <si>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</si>
  <si>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</si>
  <si>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</si>
  <si>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</si>
  <si>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</si>
  <si>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</si>
  <si>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</si>
  <si>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</si>
  <si>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</si>
  <si>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</si>
  <si>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</si>
  <si>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</si>
  <si>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</si>
  <si>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</si>
  <si>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</si>
  <si>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</si>
  <si>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</si>
  <si>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</si>
  <si>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</si>
  <si>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</si>
  <si>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</si>
  <si>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</si>
  <si>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</si>
  <si>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</si>
  <si>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</si>
  <si>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</si>
  <si>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</si>
  <si>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</si>
  <si>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</si>
  <si>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</si>
  <si>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</si>
  <si>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</si>
  <si>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</si>
  <si>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</si>
  <si>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</si>
  <si>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</si>
  <si>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</si>
  <si>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</si>
  <si>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</si>
  <si>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</si>
  <si>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</si>
  <si>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</si>
  <si>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</si>
  <si>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</si>
  <si>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</si>
  <si>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</si>
  <si>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</si>
  <si>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</si>
  <si>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</si>
  <si>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</si>
  <si>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</si>
  <si>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</si>
  <si>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</si>
  <si>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</si>
  <si>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</si>
  <si>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</si>
  <si>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</si>
  <si>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</si>
  <si>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</si>
  <si>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</si>
  <si>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</si>
  <si>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</si>
  <si>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</si>
  <si>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</si>
  <si>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</si>
  <si>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</si>
  <si>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</si>
  <si>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</si>
  <si>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</si>
  <si>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</si>
  <si>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</si>
  <si>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</si>
  <si>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</si>
  <si>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</si>
  <si>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</si>
  <si>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</si>
  <si>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</si>
  <si>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</si>
  <si>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</si>
  <si>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</si>
  <si>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</si>
  <si>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</si>
  <si>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</si>
  <si>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</si>
  <si>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</si>
  <si>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</si>
  <si>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</si>
  <si>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</si>
  <si>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</si>
  <si>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</si>
  <si>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</si>
  <si>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</si>
  <si>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</si>
  <si>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</si>
  <si>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</si>
  <si>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</si>
  <si>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</si>
  <si>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</si>
  <si>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</si>
  <si>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</si>
  <si>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</si>
  <si>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</si>
  <si>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</si>
  <si>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</si>
  <si>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</si>
  <si>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</si>
  <si>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</si>
  <si>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</si>
  <si>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</si>
  <si>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</si>
  <si>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</si>
  <si>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</si>
  <si>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</si>
  <si>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</si>
  <si>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</si>
  <si>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</si>
  <si>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</si>
  <si>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</si>
  <si>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</si>
  <si>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</si>
  <si>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</si>
  <si>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</si>
  <si>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</si>
  <si>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</si>
  <si>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</si>
  <si>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</si>
  <si>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</si>
  <si>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</si>
  <si>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</si>
  <si>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</si>
  <si>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</si>
  <si>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</si>
  <si>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</si>
  <si>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</si>
  <si>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</si>
  <si>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</si>
  <si>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</si>
  <si>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</si>
  <si>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</si>
  <si>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</si>
  <si>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</si>
  <si>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</si>
  <si>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</si>
  <si>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</si>
  <si>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</si>
  <si>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</si>
  <si>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</si>
  <si>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</si>
  <si>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</si>
  <si>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</si>
  <si>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</si>
  <si>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</si>
  <si>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</si>
  <si>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</si>
  <si>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</si>
  <si>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</si>
  <si>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</si>
  <si>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</si>
  <si>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</si>
  <si>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</si>
  <si>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</si>
  <si>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</si>
  <si>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</si>
  <si>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</si>
  <si>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</si>
  <si>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</si>
  <si>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</si>
  <si>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</si>
  <si>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</si>
  <si>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</si>
  <si>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</si>
  <si>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</si>
  <si>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</si>
  <si>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</si>
  <si>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</si>
  <si>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</si>
  <si>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</si>
  <si>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</si>
  <si>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</si>
  <si>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</si>
  <si>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</si>
  <si>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</si>
  <si>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</si>
  <si>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</si>
  <si>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</si>
  <si>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</si>
  <si>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</si>
  <si>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</si>
  <si>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</si>
  <si>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</si>
  <si>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</si>
  <si>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</si>
  <si>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</si>
  <si>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</si>
  <si>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</si>
  <si>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</si>
  <si>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</si>
  <si>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</si>
  <si>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</si>
  <si>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</si>
  <si>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</si>
  <si>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</si>
  <si>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</si>
  <si>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</si>
  <si>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</si>
  <si>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</si>
  <si>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</si>
  <si>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</si>
  <si>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</si>
  <si>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</si>
  <si>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</si>
  <si>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</si>
  <si>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</si>
  <si>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</si>
  <si>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</si>
  <si>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</si>
  <si>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</si>
  <si>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</si>
  <si>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</si>
  <si>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</si>
  <si>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</si>
  <si>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</si>
  <si>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</si>
  <si>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</si>
  <si>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</si>
  <si>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</si>
  <si>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</si>
  <si>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</si>
  <si>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</si>
  <si>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</si>
  <si>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</si>
  <si>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</si>
  <si>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</si>
  <si>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</si>
  <si>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</si>
  <si>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</si>
  <si>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</si>
  <si>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</si>
  <si>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</si>
  <si>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</si>
  <si>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</si>
  <si>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</si>
  <si>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</si>
  <si>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</si>
  <si>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</si>
  <si>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do Zasad obiegu oraz kontroli sprawozdań budżetowych, sprawozdań w zakresie operacji finansowych i sprawozdań  finansowych  w Urzędzie m.st. Warszawy i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</si>
  <si>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</si>
  <si>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</si>
  <si>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</si>
  <si>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</si>
  <si>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</si>
  <si>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</si>
  <si>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</si>
  <si>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</si>
  <si>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</si>
  <si>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</si>
  <si>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</si>
  <si>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</si>
  <si>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</si>
  <si>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</si>
  <si>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</si>
  <si>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</si>
  <si>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</si>
  <si>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</si>
  <si>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</si>
  <si>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</si>
  <si>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</si>
  <si>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</si>
  <si>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</si>
  <si>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</si>
  <si>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</si>
  <si>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</si>
  <si>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</si>
  <si>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</si>
  <si>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</si>
  <si>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</si>
  <si>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</si>
  <si>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</si>
  <si>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</si>
  <si>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</si>
  <si>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</si>
  <si>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</si>
  <si>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</si>
  <si>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</si>
  <si>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</si>
  <si>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</si>
  <si>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</si>
  <si>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</si>
  <si>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</si>
  <si>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</si>
  <si>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</si>
  <si>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</si>
  <si>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</si>
  <si>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</si>
  <si>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</si>
  <si>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</si>
  <si>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</si>
  <si>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</si>
  <si>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</si>
  <si>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</si>
  <si>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</si>
  <si>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</si>
  <si>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</si>
  <si>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</si>
  <si>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</si>
  <si>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</si>
  <si>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</si>
  <si>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</si>
  <si>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</si>
  <si>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</si>
  <si>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</si>
  <si>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</si>
  <si>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</si>
  <si>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</si>
  <si>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</si>
  <si>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</si>
  <si>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</si>
  <si>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</si>
  <si>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</si>
  <si>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</si>
  <si>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</si>
  <si>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</si>
  <si>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</si>
  <si>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</si>
  <si>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</si>
  <si>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</si>
  <si>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</si>
  <si>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</si>
  <si>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</si>
  <si>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</si>
  <si>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</si>
  <si>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</si>
  <si>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</si>
  <si>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</si>
  <si>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</si>
  <si>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</si>
  <si>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</si>
  <si>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</si>
  <si>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</si>
  <si>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</si>
  <si>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</si>
  <si>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</si>
  <si>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Przedszkole nr 173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</si>
  <si>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</si>
  <si>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</si>
  <si>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</si>
  <si>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</si>
  <si>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</si>
  <si>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</si>
  <si>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</si>
  <si>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</si>
  <si>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</si>
  <si>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</si>
  <si>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</si>
  <si>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</si>
  <si>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</si>
  <si>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</si>
  <si>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</si>
  <si>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</si>
  <si>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</si>
  <si>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</si>
  <si>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</si>
  <si>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</si>
  <si>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</si>
  <si>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</si>
  <si>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</si>
  <si>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</si>
  <si>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</si>
  <si>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</si>
  <si>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</si>
  <si>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</si>
  <si>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</si>
  <si>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</si>
  <si>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</si>
  <si>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</si>
  <si>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</si>
  <si>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</si>
  <si>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</si>
  <si>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</si>
  <si>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</si>
  <si>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</si>
  <si>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</si>
  <si>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</si>
  <si>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</si>
  <si>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</si>
  <si>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</si>
  <si>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</si>
  <si>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</si>
  <si>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</si>
  <si>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</si>
  <si>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</si>
  <si>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</si>
  <si>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</si>
  <si>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</si>
  <si>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</si>
  <si>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</si>
  <si>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31.12.2019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</si>
  <si>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</si>
  <si>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</si>
  <si>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</si>
  <si>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</si>
  <si>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</si>
  <si>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</si>
  <si>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</si>
  <si>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</si>
  <si>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</si>
  <si>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</si>
  <si>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</si>
  <si>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</si>
  <si>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</si>
  <si>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</si>
  <si>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</si>
  <si>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</si>
  <si>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</si>
  <si>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</si>
  <si>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</si>
  <si>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</si>
  <si>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</si>
  <si>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</si>
  <si>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</si>
  <si>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</si>
  <si>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</si>
  <si>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</si>
  <si>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</si>
  <si>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</si>
  <si>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</si>
  <si>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</si>
  <si>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</si>
  <si>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</si>
  <si>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</si>
  <si>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</si>
  <si>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</si>
  <si>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</si>
  <si>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P-173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</si>
  <si>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</si>
  <si>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</si>
  <si>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</si>
  <si>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31.12.2020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</si>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</sst>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45">
    <xf numFmtId="0" fontId="0" fillId="0" borderId="0"/>
    <xf numFmtId="0" fontId="35" fillId="0" borderId="0"/>
    <xf numFmtId="0" fontId="34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44" fontId="9" fillId="0" borderId="0" applyFont="0" applyFill="0" applyBorder="0" applyAlignment="0" applyProtection="0"/>
    <xf numFmtId="0" fontId="78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89" fillId="0" borderId="0"/>
    <xf numFmtId="0" fontId="2" fillId="0" borderId="0"/>
    <xf numFmtId="0" fontId="1" fillId="0" borderId="0"/>
    <xf numFmtId="0" fontId="96" fillId="0" borderId="0"/>
    <xf numFmtId="0" fontId="89" fillId="0" borderId="0"/>
    <xf numFmtId="0" fontId="78" fillId="0" borderId="0"/>
    <xf numFmtId="0" fontId="78" fillId="0" borderId="0"/>
    <xf numFmtId="0" fontId="78" fillId="0" borderId="0"/>
    <xf numFmtId="0" fontId="89" fillId="0" borderId="0"/>
  </cellStyleXfs>
  <cellXfs count="1958">
    <xf numFmtId="0" fontId="0" fillId="0" borderId="0" xfId="0"/>
    <xf numFmtId="0" fontId="36" fillId="0" borderId="0" xfId="1" applyFont="1"/>
    <xf numFmtId="0" fontId="35" fillId="0" borderId="0" xfId="1"/>
    <xf numFmtId="4" fontId="38" fillId="0" borderId="0" xfId="1" applyNumberFormat="1" applyFont="1" applyAlignment="1">
      <alignment horizontal="left" vertical="center"/>
    </xf>
    <xf numFmtId="0" fontId="35" fillId="0" borderId="0" xfId="1" applyAlignment="1">
      <alignment horizontal="left" vertical="center"/>
    </xf>
    <xf numFmtId="4" fontId="39" fillId="0" borderId="0" xfId="1" applyNumberFormat="1" applyFont="1" applyAlignment="1">
      <alignment vertical="center"/>
    </xf>
    <xf numFmtId="4" fontId="40" fillId="0" borderId="0" xfId="1" applyNumberFormat="1" applyFont="1" applyAlignment="1">
      <alignment vertical="center"/>
    </xf>
    <xf numFmtId="4" fontId="41" fillId="0" borderId="0" xfId="1" applyNumberFormat="1" applyFont="1" applyAlignment="1">
      <alignment vertical="center"/>
    </xf>
    <xf numFmtId="4" fontId="41" fillId="2" borderId="1" xfId="1" applyNumberFormat="1" applyFont="1" applyFill="1" applyBorder="1" applyAlignment="1">
      <alignment horizontal="center" vertical="center"/>
    </xf>
    <xf numFmtId="4" fontId="41" fillId="2" borderId="2" xfId="1" applyNumberFormat="1" applyFont="1" applyFill="1" applyBorder="1" applyAlignment="1">
      <alignment horizontal="center" vertical="center"/>
    </xf>
    <xf numFmtId="4" fontId="41" fillId="2" borderId="3" xfId="1" applyNumberFormat="1" applyFont="1" applyFill="1" applyBorder="1" applyAlignment="1">
      <alignment horizontal="center" vertical="center" wrapText="1"/>
    </xf>
    <xf numFmtId="4" fontId="41" fillId="2" borderId="2" xfId="1" applyNumberFormat="1" applyFont="1" applyFill="1" applyBorder="1" applyAlignment="1">
      <alignment horizontal="center" vertical="center" wrapText="1"/>
    </xf>
    <xf numFmtId="4" fontId="42" fillId="0" borderId="4" xfId="1" applyNumberFormat="1" applyFont="1" applyBorder="1" applyAlignment="1">
      <alignment horizontal="right" vertical="center"/>
    </xf>
    <xf numFmtId="4" fontId="42" fillId="0" borderId="5" xfId="1" applyNumberFormat="1" applyFont="1" applyBorder="1" applyAlignment="1" applyProtection="1">
      <alignment vertical="center"/>
      <protection locked="0"/>
    </xf>
    <xf numFmtId="4" fontId="40" fillId="0" borderId="5" xfId="1" applyNumberFormat="1" applyFont="1" applyBorder="1" applyAlignment="1" applyProtection="1">
      <alignment vertical="center"/>
      <protection locked="0"/>
    </xf>
    <xf numFmtId="4" fontId="42" fillId="0" borderId="6" xfId="1" applyNumberFormat="1" applyFont="1" applyBorder="1" applyAlignment="1" applyProtection="1">
      <alignment vertical="center"/>
      <protection locked="0"/>
    </xf>
    <xf numFmtId="4" fontId="42" fillId="0" borderId="7" xfId="1" applyNumberFormat="1" applyFont="1" applyBorder="1" applyAlignment="1">
      <alignment horizontal="right" vertical="center"/>
    </xf>
    <xf numFmtId="4" fontId="40" fillId="0" borderId="8" xfId="1" applyNumberFormat="1" applyFont="1" applyBorder="1" applyAlignment="1">
      <alignment vertical="center"/>
    </xf>
    <xf numFmtId="4" fontId="40" fillId="0" borderId="9" xfId="1" applyNumberFormat="1" applyFont="1" applyBorder="1" applyAlignment="1">
      <alignment vertical="center"/>
    </xf>
    <xf numFmtId="4" fontId="42" fillId="0" borderId="10" xfId="1" applyNumberFormat="1" applyFont="1" applyBorder="1" applyAlignment="1">
      <alignment horizontal="right" vertical="center"/>
    </xf>
    <xf numFmtId="4" fontId="40" fillId="0" borderId="11" xfId="1" applyNumberFormat="1" applyFont="1" applyBorder="1" applyAlignment="1">
      <alignment vertical="center"/>
    </xf>
    <xf numFmtId="4" fontId="40" fillId="0" borderId="12" xfId="1" applyNumberFormat="1" applyFont="1" applyBorder="1" applyAlignment="1">
      <alignment vertical="center"/>
    </xf>
    <xf numFmtId="0" fontId="43" fillId="0" borderId="0" xfId="1" applyFont="1" applyAlignment="1">
      <alignment horizontal="center" wrapText="1"/>
    </xf>
    <xf numFmtId="0" fontId="43" fillId="0" borderId="0" xfId="1" applyFont="1"/>
    <xf numFmtId="0" fontId="36" fillId="0" borderId="0" xfId="2" applyFont="1"/>
    <xf numFmtId="0" fontId="34" fillId="0" borderId="0" xfId="2"/>
    <xf numFmtId="4" fontId="38" fillId="0" borderId="0" xfId="2" applyNumberFormat="1" applyFont="1" applyAlignment="1">
      <alignment horizontal="left" vertical="center"/>
    </xf>
    <xf numFmtId="0" fontId="34" fillId="0" borderId="0" xfId="2" applyAlignment="1">
      <alignment vertical="center"/>
    </xf>
    <xf numFmtId="4" fontId="39" fillId="0" borderId="0" xfId="2" applyNumberFormat="1" applyFont="1" applyAlignment="1">
      <alignment vertical="center"/>
    </xf>
    <xf numFmtId="4" fontId="40" fillId="0" borderId="0" xfId="2" applyNumberFormat="1" applyFont="1" applyAlignment="1">
      <alignment vertical="center"/>
    </xf>
    <xf numFmtId="4" fontId="41" fillId="0" borderId="0" xfId="2" applyNumberFormat="1" applyFont="1" applyAlignment="1">
      <alignment vertical="center"/>
    </xf>
    <xf numFmtId="4" fontId="42" fillId="2" borderId="1" xfId="2" applyNumberFormat="1" applyFont="1" applyFill="1" applyBorder="1" applyAlignment="1">
      <alignment horizontal="center" vertical="center"/>
    </xf>
    <xf numFmtId="4" fontId="42" fillId="2" borderId="2" xfId="2" applyNumberFormat="1" applyFont="1" applyFill="1" applyBorder="1" applyAlignment="1">
      <alignment horizontal="center" vertical="center"/>
    </xf>
    <xf numFmtId="4" fontId="42" fillId="2" borderId="3" xfId="2" applyNumberFormat="1" applyFont="1" applyFill="1" applyBorder="1" applyAlignment="1">
      <alignment horizontal="center" vertical="center" wrapText="1"/>
    </xf>
    <xf numFmtId="4" fontId="42" fillId="2" borderId="2" xfId="2" applyNumberFormat="1" applyFont="1" applyFill="1" applyBorder="1" applyAlignment="1">
      <alignment horizontal="center" vertical="center" wrapText="1"/>
    </xf>
    <xf numFmtId="4" fontId="42" fillId="0" borderId="4" xfId="2" applyNumberFormat="1" applyFont="1" applyBorder="1" applyAlignment="1">
      <alignment horizontal="right" vertical="center"/>
    </xf>
    <xf numFmtId="4" fontId="42" fillId="0" borderId="5" xfId="2" applyNumberFormat="1" applyFont="1" applyBorder="1" applyAlignment="1" applyProtection="1">
      <alignment vertical="center"/>
      <protection locked="0"/>
    </xf>
    <xf numFmtId="4" fontId="42" fillId="0" borderId="6" xfId="2" applyNumberFormat="1" applyFont="1" applyBorder="1" applyAlignment="1" applyProtection="1">
      <alignment vertical="center"/>
      <protection locked="0"/>
    </xf>
    <xf numFmtId="4" fontId="42" fillId="0" borderId="7" xfId="2" applyNumberFormat="1" applyFont="1" applyBorder="1" applyAlignment="1">
      <alignment horizontal="right" vertical="center"/>
    </xf>
    <xf numFmtId="4" fontId="40" fillId="0" borderId="8" xfId="2" applyNumberFormat="1" applyFont="1" applyBorder="1" applyAlignment="1">
      <alignment vertical="center"/>
    </xf>
    <xf numFmtId="4" fontId="40" fillId="0" borderId="9" xfId="2" applyNumberFormat="1" applyFont="1" applyBorder="1" applyAlignment="1">
      <alignment vertical="center"/>
    </xf>
    <xf numFmtId="4" fontId="42" fillId="0" borderId="10" xfId="2" applyNumberFormat="1" applyFont="1" applyBorder="1" applyAlignment="1">
      <alignment horizontal="right" vertical="center"/>
    </xf>
    <xf numFmtId="4" fontId="40" fillId="0" borderId="11" xfId="2" applyNumberFormat="1" applyFont="1" applyBorder="1" applyAlignment="1">
      <alignment vertical="center"/>
    </xf>
    <xf numFmtId="4" fontId="42" fillId="0" borderId="13" xfId="2" applyNumberFormat="1" applyFont="1" applyBorder="1" applyAlignment="1" applyProtection="1">
      <alignment vertical="center"/>
      <protection locked="0"/>
    </xf>
    <xf numFmtId="4" fontId="40" fillId="0" borderId="12" xfId="2" applyNumberFormat="1" applyFont="1" applyBorder="1" applyAlignment="1">
      <alignment vertical="center"/>
    </xf>
    <xf numFmtId="0" fontId="43" fillId="0" borderId="0" xfId="2" applyFont="1" applyAlignment="1">
      <alignment horizontal="center" wrapText="1"/>
    </xf>
    <xf numFmtId="0" fontId="43" fillId="0" borderId="0" xfId="2" applyFont="1"/>
    <xf numFmtId="0" fontId="36" fillId="0" borderId="0" xfId="3" applyFont="1"/>
    <xf numFmtId="0" fontId="33" fillId="0" borderId="0" xfId="3"/>
    <xf numFmtId="4" fontId="39" fillId="0" borderId="0" xfId="3" applyNumberFormat="1" applyFont="1" applyAlignment="1">
      <alignment vertical="center"/>
    </xf>
    <xf numFmtId="4" fontId="46" fillId="0" borderId="0" xfId="3" applyNumberFormat="1" applyFont="1" applyAlignment="1">
      <alignment vertical="center"/>
    </xf>
    <xf numFmtId="4" fontId="40" fillId="0" borderId="0" xfId="3" applyNumberFormat="1" applyFont="1" applyAlignment="1">
      <alignment vertical="center"/>
    </xf>
    <xf numFmtId="4" fontId="42" fillId="3" borderId="2" xfId="3" applyNumberFormat="1" applyFont="1" applyFill="1" applyBorder="1" applyAlignment="1">
      <alignment horizontal="center" vertical="center" wrapText="1"/>
    </xf>
    <xf numFmtId="4" fontId="40" fillId="0" borderId="15" xfId="3" applyNumberFormat="1" applyFont="1" applyBorder="1" applyAlignment="1">
      <alignment vertical="center" wrapText="1"/>
    </xf>
    <xf numFmtId="4" fontId="40" fillId="0" borderId="16" xfId="3" applyNumberFormat="1" applyFont="1" applyBorder="1" applyAlignment="1">
      <alignment vertical="center" wrapText="1"/>
    </xf>
    <xf numFmtId="0" fontId="43" fillId="0" borderId="0" xfId="3" applyFont="1" applyAlignment="1">
      <alignment horizontal="center" wrapText="1"/>
    </xf>
    <xf numFmtId="0" fontId="43" fillId="0" borderId="0" xfId="3" applyFont="1"/>
    <xf numFmtId="0" fontId="36" fillId="0" borderId="0" xfId="4" applyFont="1"/>
    <xf numFmtId="0" fontId="32" fillId="0" borderId="0" xfId="4"/>
    <xf numFmtId="0" fontId="44" fillId="0" borderId="0" xfId="4" applyFont="1" applyAlignment="1">
      <alignment horizontal="left"/>
    </xf>
    <xf numFmtId="4" fontId="39" fillId="0" borderId="0" xfId="4" applyNumberFormat="1" applyFont="1" applyAlignment="1">
      <alignment vertical="center"/>
    </xf>
    <xf numFmtId="0" fontId="40" fillId="0" borderId="0" xfId="4" applyFont="1" applyAlignment="1">
      <alignment vertical="center"/>
    </xf>
    <xf numFmtId="4" fontId="40" fillId="0" borderId="0" xfId="4" applyNumberFormat="1" applyFont="1" applyAlignment="1">
      <alignment vertical="center"/>
    </xf>
    <xf numFmtId="4" fontId="42" fillId="2" borderId="1" xfId="4" applyNumberFormat="1" applyFont="1" applyFill="1" applyBorder="1" applyAlignment="1">
      <alignment horizontal="center" vertical="center"/>
    </xf>
    <xf numFmtId="4" fontId="42" fillId="2" borderId="2" xfId="4" applyNumberFormat="1" applyFont="1" applyFill="1" applyBorder="1" applyAlignment="1">
      <alignment horizontal="center" vertical="center"/>
    </xf>
    <xf numFmtId="4" fontId="42" fillId="2" borderId="3" xfId="4" applyNumberFormat="1" applyFont="1" applyFill="1" applyBorder="1" applyAlignment="1">
      <alignment horizontal="center" vertical="center"/>
    </xf>
    <xf numFmtId="4" fontId="40" fillId="0" borderId="7" xfId="4" applyNumberFormat="1" applyFont="1" applyBorder="1" applyAlignment="1" applyProtection="1">
      <alignment vertical="center"/>
      <protection locked="0"/>
    </xf>
    <xf numFmtId="4" fontId="40" fillId="0" borderId="26" xfId="4" applyNumberFormat="1" applyFont="1" applyBorder="1" applyAlignment="1" applyProtection="1">
      <alignment vertical="center"/>
      <protection locked="0"/>
    </xf>
    <xf numFmtId="4" fontId="40" fillId="0" borderId="8" xfId="4" applyNumberFormat="1" applyFont="1" applyBorder="1" applyAlignment="1" applyProtection="1">
      <alignment vertical="center"/>
      <protection locked="0"/>
    </xf>
    <xf numFmtId="4" fontId="40" fillId="0" borderId="9" xfId="4" applyNumberFormat="1" applyFont="1" applyBorder="1" applyAlignment="1" applyProtection="1">
      <alignment vertical="center"/>
      <protection locked="0"/>
    </xf>
    <xf numFmtId="4" fontId="40" fillId="0" borderId="31" xfId="4" applyNumberFormat="1" applyFont="1" applyBorder="1" applyAlignment="1" applyProtection="1">
      <alignment vertical="center"/>
      <protection locked="0"/>
    </xf>
    <xf numFmtId="4" fontId="40" fillId="0" borderId="32" xfId="4" applyNumberFormat="1" applyFont="1" applyBorder="1" applyAlignment="1" applyProtection="1">
      <alignment vertical="center"/>
      <protection locked="0"/>
    </xf>
    <xf numFmtId="4" fontId="40" fillId="0" borderId="33" xfId="4" applyNumberFormat="1" applyFont="1" applyBorder="1" applyAlignment="1" applyProtection="1">
      <alignment vertical="center"/>
      <protection locked="0"/>
    </xf>
    <xf numFmtId="4" fontId="42" fillId="4" borderId="1" xfId="4" applyNumberFormat="1" applyFont="1" applyFill="1" applyBorder="1" applyAlignment="1">
      <alignment vertical="center"/>
    </xf>
    <xf numFmtId="4" fontId="42" fillId="4" borderId="2" xfId="4" applyNumberFormat="1" applyFont="1" applyFill="1" applyBorder="1" applyAlignment="1">
      <alignment vertical="center"/>
    </xf>
    <xf numFmtId="0" fontId="47" fillId="0" borderId="0" xfId="4" applyFont="1" applyAlignment="1">
      <alignment vertical="center"/>
    </xf>
    <xf numFmtId="164" fontId="47" fillId="0" borderId="0" xfId="4" applyNumberFormat="1" applyFont="1" applyAlignment="1">
      <alignment horizontal="center"/>
    </xf>
    <xf numFmtId="4" fontId="48" fillId="0" borderId="0" xfId="4" applyNumberFormat="1" applyFont="1"/>
    <xf numFmtId="0" fontId="47" fillId="0" borderId="0" xfId="4" applyFont="1" applyAlignment="1">
      <alignment horizontal="center" vertical="center"/>
    </xf>
    <xf numFmtId="0" fontId="49" fillId="0" borderId="0" xfId="4" applyFont="1"/>
    <xf numFmtId="0" fontId="50" fillId="0" borderId="0" xfId="4" applyFont="1" applyAlignment="1">
      <alignment horizontal="left" vertical="center"/>
    </xf>
    <xf numFmtId="0" fontId="51" fillId="0" borderId="0" xfId="4" applyFont="1" applyAlignment="1">
      <alignment horizontal="center" vertical="center"/>
    </xf>
    <xf numFmtId="0" fontId="52" fillId="0" borderId="0" xfId="4" applyFont="1" applyAlignment="1">
      <alignment vertical="center"/>
    </xf>
    <xf numFmtId="0" fontId="50" fillId="0" borderId="0" xfId="4" applyFont="1" applyAlignment="1">
      <alignment horizontal="center" vertical="center"/>
    </xf>
    <xf numFmtId="0" fontId="53" fillId="0" borderId="0" xfId="4" applyFont="1" applyAlignment="1">
      <alignment horizontal="center"/>
    </xf>
    <xf numFmtId="0" fontId="36" fillId="0" borderId="0" xfId="5" applyFont="1"/>
    <xf numFmtId="0" fontId="31" fillId="0" borderId="0" xfId="5"/>
    <xf numFmtId="4" fontId="39" fillId="0" borderId="0" xfId="5" applyNumberFormat="1" applyFont="1" applyAlignment="1">
      <alignment vertical="center"/>
    </xf>
    <xf numFmtId="4" fontId="46" fillId="0" borderId="0" xfId="5" applyNumberFormat="1" applyFont="1" applyAlignment="1" applyProtection="1">
      <alignment vertical="center"/>
      <protection locked="0"/>
    </xf>
    <xf numFmtId="4" fontId="40" fillId="0" borderId="0" xfId="5" applyNumberFormat="1" applyFont="1" applyAlignment="1" applyProtection="1">
      <alignment vertical="center"/>
      <protection locked="0"/>
    </xf>
    <xf numFmtId="4" fontId="54" fillId="2" borderId="17" xfId="5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42" fillId="0" borderId="2" xfId="5" applyNumberFormat="1" applyFont="1" applyBorder="1" applyAlignment="1">
      <alignment vertical="center"/>
    </xf>
    <xf numFmtId="4" fontId="40" fillId="0" borderId="26" xfId="5" applyNumberFormat="1" applyFont="1" applyBorder="1" applyAlignment="1" applyProtection="1">
      <alignment vertical="center"/>
      <protection locked="0"/>
    </xf>
    <xf numFmtId="4" fontId="40" fillId="0" borderId="25" xfId="5" applyNumberFormat="1" applyFont="1" applyBorder="1" applyAlignment="1" applyProtection="1">
      <alignment vertical="center"/>
      <protection locked="0"/>
    </xf>
    <xf numFmtId="4" fontId="40" fillId="0" borderId="11" xfId="5" applyNumberFormat="1" applyFont="1" applyBorder="1" applyAlignment="1" applyProtection="1">
      <alignment vertical="center"/>
      <protection locked="0"/>
    </xf>
    <xf numFmtId="4" fontId="40" fillId="0" borderId="30" xfId="5" applyNumberFormat="1" applyFont="1" applyBorder="1" applyAlignment="1" applyProtection="1">
      <alignment vertical="center"/>
      <protection locked="0"/>
    </xf>
    <xf numFmtId="4" fontId="40" fillId="0" borderId="8" xfId="5" applyNumberFormat="1" applyFont="1" applyBorder="1" applyAlignment="1" applyProtection="1">
      <alignment vertical="center"/>
      <protection locked="0"/>
    </xf>
    <xf numFmtId="4" fontId="40" fillId="0" borderId="32" xfId="5" applyNumberFormat="1" applyFont="1" applyBorder="1" applyAlignment="1" applyProtection="1">
      <alignment vertical="center"/>
      <protection locked="0"/>
    </xf>
    <xf numFmtId="4" fontId="42" fillId="2" borderId="2" xfId="5" applyNumberFormat="1" applyFont="1" applyFill="1" applyBorder="1" applyAlignment="1">
      <alignment horizontal="right" vertical="center"/>
    </xf>
    <xf numFmtId="0" fontId="47" fillId="0" borderId="0" xfId="5" applyFont="1" applyAlignment="1">
      <alignment vertical="center"/>
    </xf>
    <xf numFmtId="0" fontId="48" fillId="0" borderId="0" xfId="5" applyFont="1"/>
    <xf numFmtId="4" fontId="48" fillId="0" borderId="0" xfId="5" applyNumberFormat="1" applyFont="1"/>
    <xf numFmtId="164" fontId="47" fillId="0" borderId="0" xfId="5" applyNumberFormat="1" applyFont="1" applyAlignment="1">
      <alignment horizontal="center" vertical="center"/>
    </xf>
    <xf numFmtId="0" fontId="50" fillId="0" borderId="0" xfId="5" applyFont="1" applyAlignment="1">
      <alignment horizontal="left" vertical="center"/>
    </xf>
    <xf numFmtId="0" fontId="52" fillId="0" borderId="0" xfId="5" applyFont="1" applyAlignment="1">
      <alignment vertical="center"/>
    </xf>
    <xf numFmtId="0" fontId="50" fillId="0" borderId="0" xfId="5" applyFont="1" applyAlignment="1">
      <alignment horizontal="center" vertical="center"/>
    </xf>
    <xf numFmtId="0" fontId="36" fillId="0" borderId="0" xfId="6" applyFont="1"/>
    <xf numFmtId="0" fontId="30" fillId="0" borderId="0" xfId="6"/>
    <xf numFmtId="0" fontId="44" fillId="0" borderId="0" xfId="6" applyFont="1" applyAlignment="1">
      <alignment horizontal="left"/>
    </xf>
    <xf numFmtId="0" fontId="56" fillId="0" borderId="0" xfId="6" applyFont="1" applyAlignment="1">
      <alignment horizontal="left"/>
    </xf>
    <xf numFmtId="4" fontId="39" fillId="0" borderId="0" xfId="6" applyNumberFormat="1" applyFont="1" applyAlignment="1">
      <alignment vertical="center"/>
    </xf>
    <xf numFmtId="4" fontId="57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57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42" fillId="0" borderId="14" xfId="6" applyNumberFormat="1" applyFont="1" applyBorder="1" applyAlignment="1">
      <alignment vertical="center"/>
    </xf>
    <xf numFmtId="4" fontId="42" fillId="0" borderId="2" xfId="6" applyNumberFormat="1" applyFont="1" applyBorder="1" applyAlignment="1">
      <alignment vertical="center"/>
    </xf>
    <xf numFmtId="4" fontId="40" fillId="0" borderId="40" xfId="6" applyNumberFormat="1" applyFont="1" applyBorder="1" applyAlignment="1" applyProtection="1">
      <alignment vertical="center"/>
      <protection locked="0"/>
    </xf>
    <xf numFmtId="4" fontId="40" fillId="0" borderId="41" xfId="6" applyNumberFormat="1" applyFont="1" applyBorder="1" applyAlignment="1" applyProtection="1">
      <alignment vertical="center"/>
      <protection locked="0"/>
    </xf>
    <xf numFmtId="4" fontId="40" fillId="0" borderId="28" xfId="6" applyNumberFormat="1" applyFont="1" applyBorder="1" applyAlignment="1" applyProtection="1">
      <alignment vertical="center"/>
      <protection locked="0"/>
    </xf>
    <xf numFmtId="4" fontId="38" fillId="2" borderId="14" xfId="6" applyNumberFormat="1" applyFont="1" applyFill="1" applyBorder="1" applyAlignment="1">
      <alignment horizontal="right" vertical="center"/>
    </xf>
    <xf numFmtId="4" fontId="38" fillId="2" borderId="2" xfId="6" applyNumberFormat="1" applyFont="1" applyFill="1" applyBorder="1" applyAlignment="1">
      <alignment horizontal="right" vertical="center"/>
    </xf>
    <xf numFmtId="0" fontId="47" fillId="0" borderId="0" xfId="6" applyFont="1" applyAlignment="1">
      <alignment vertical="center"/>
    </xf>
    <xf numFmtId="0" fontId="48" fillId="0" borderId="0" xfId="6" applyFont="1"/>
    <xf numFmtId="4" fontId="48" fillId="0" borderId="0" xfId="6" applyNumberFormat="1" applyFont="1"/>
    <xf numFmtId="164" fontId="47" fillId="0" borderId="0" xfId="6" applyNumberFormat="1" applyFont="1" applyAlignment="1">
      <alignment horizontal="center" vertical="center"/>
    </xf>
    <xf numFmtId="0" fontId="50" fillId="0" borderId="0" xfId="6" applyFont="1" applyAlignment="1">
      <alignment horizontal="left" vertical="center"/>
    </xf>
    <xf numFmtId="0" fontId="52" fillId="0" borderId="0" xfId="6" applyFont="1" applyAlignment="1">
      <alignment vertical="center"/>
    </xf>
    <xf numFmtId="0" fontId="50" fillId="0" borderId="0" xfId="6" applyFont="1" applyAlignment="1">
      <alignment horizontal="center" vertical="center"/>
    </xf>
    <xf numFmtId="0" fontId="36" fillId="0" borderId="0" xfId="7" applyFont="1"/>
    <xf numFmtId="0" fontId="29" fillId="0" borderId="0" xfId="7"/>
    <xf numFmtId="0" fontId="44" fillId="0" borderId="0" xfId="7" applyFont="1" applyAlignment="1">
      <alignment horizontal="left"/>
    </xf>
    <xf numFmtId="4" fontId="39" fillId="0" borderId="0" xfId="7" applyNumberFormat="1" applyFont="1" applyAlignment="1">
      <alignment vertical="center"/>
    </xf>
    <xf numFmtId="4" fontId="38" fillId="0" borderId="0" xfId="7" applyNumberFormat="1" applyFont="1" applyAlignment="1" applyProtection="1">
      <alignment horizontal="left" vertical="center"/>
      <protection locked="0"/>
    </xf>
    <xf numFmtId="0" fontId="43" fillId="0" borderId="0" xfId="7" applyFont="1"/>
    <xf numFmtId="4" fontId="54" fillId="2" borderId="17" xfId="7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42" fillId="0" borderId="2" xfId="7" applyNumberFormat="1" applyFont="1" applyBorder="1" applyAlignment="1" applyProtection="1">
      <alignment vertical="center"/>
      <protection locked="0"/>
    </xf>
    <xf numFmtId="4" fontId="42" fillId="0" borderId="2" xfId="7" applyNumberFormat="1" applyFont="1" applyBorder="1" applyAlignment="1">
      <alignment vertical="center"/>
    </xf>
    <xf numFmtId="4" fontId="42" fillId="0" borderId="5" xfId="7" applyNumberFormat="1" applyFont="1" applyBorder="1" applyAlignment="1" applyProtection="1">
      <alignment vertical="center"/>
      <protection locked="0"/>
    </xf>
    <xf numFmtId="4" fontId="42" fillId="0" borderId="8" xfId="7" applyNumberFormat="1" applyFont="1" applyBorder="1" applyAlignment="1">
      <alignment vertical="center"/>
    </xf>
    <xf numFmtId="4" fontId="40" fillId="0" borderId="8" xfId="7" applyNumberFormat="1" applyFont="1" applyBorder="1" applyAlignment="1">
      <alignment vertical="center"/>
    </xf>
    <xf numFmtId="4" fontId="40" fillId="0" borderId="8" xfId="7" applyNumberFormat="1" applyFont="1" applyBorder="1" applyAlignment="1" applyProtection="1">
      <alignment vertical="center"/>
      <protection locked="0"/>
    </xf>
    <xf numFmtId="4" fontId="40" fillId="0" borderId="11" xfId="7" applyNumberFormat="1" applyFont="1" applyBorder="1" applyAlignment="1" applyProtection="1">
      <alignment vertical="center"/>
      <protection locked="0"/>
    </xf>
    <xf numFmtId="4" fontId="42" fillId="4" borderId="2" xfId="7" applyNumberFormat="1" applyFont="1" applyFill="1" applyBorder="1" applyAlignment="1">
      <alignment horizontal="right" vertical="center"/>
    </xf>
    <xf numFmtId="0" fontId="47" fillId="0" borderId="0" xfId="7" applyFont="1" applyAlignment="1">
      <alignment vertical="center"/>
    </xf>
    <xf numFmtId="164" fontId="48" fillId="0" borderId="0" xfId="7" applyNumberFormat="1" applyFont="1"/>
    <xf numFmtId="4" fontId="48" fillId="0" borderId="0" xfId="7" applyNumberFormat="1" applyFont="1"/>
    <xf numFmtId="14" fontId="47" fillId="0" borderId="0" xfId="7" applyNumberFormat="1" applyFont="1" applyAlignment="1">
      <alignment horizontal="center" vertical="center"/>
    </xf>
    <xf numFmtId="0" fontId="50" fillId="0" borderId="0" xfId="7" applyFont="1" applyAlignment="1">
      <alignment horizontal="left" vertical="center"/>
    </xf>
    <xf numFmtId="0" fontId="52" fillId="0" borderId="0" xfId="7" applyFont="1" applyAlignment="1">
      <alignment vertical="center"/>
    </xf>
    <xf numFmtId="0" fontId="50" fillId="0" borderId="0" xfId="7" applyFont="1" applyAlignment="1">
      <alignment horizontal="center" vertical="center"/>
    </xf>
    <xf numFmtId="0" fontId="36" fillId="0" borderId="0" xfId="8" applyFont="1"/>
    <xf numFmtId="0" fontId="28" fillId="0" borderId="0" xfId="8"/>
    <xf numFmtId="0" fontId="44" fillId="0" borderId="0" xfId="8" applyFont="1" applyAlignment="1">
      <alignment horizontal="left"/>
    </xf>
    <xf numFmtId="4" fontId="39" fillId="0" borderId="0" xfId="8" applyNumberFormat="1" applyFont="1" applyAlignment="1">
      <alignment vertical="center"/>
    </xf>
    <xf numFmtId="4" fontId="38" fillId="0" borderId="0" xfId="8" applyNumberFormat="1" applyFont="1" applyAlignment="1" applyProtection="1">
      <alignment horizontal="left" vertical="center"/>
      <protection locked="0"/>
    </xf>
    <xf numFmtId="4" fontId="54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40" fillId="0" borderId="2" xfId="8" applyNumberFormat="1" applyFont="1" applyBorder="1" applyAlignment="1" applyProtection="1">
      <alignment vertical="center"/>
      <protection locked="0"/>
    </xf>
    <xf numFmtId="4" fontId="61" fillId="0" borderId="26" xfId="8" applyNumberFormat="1" applyFont="1" applyBorder="1" applyAlignment="1" applyProtection="1">
      <alignment vertical="center"/>
      <protection locked="0"/>
    </xf>
    <xf numFmtId="4" fontId="61" fillId="0" borderId="25" xfId="8" applyNumberFormat="1" applyFont="1" applyBorder="1" applyAlignment="1" applyProtection="1">
      <alignment vertical="center"/>
      <protection locked="0"/>
    </xf>
    <xf numFmtId="4" fontId="61" fillId="0" borderId="8" xfId="8" applyNumberFormat="1" applyFont="1" applyBorder="1" applyAlignment="1" applyProtection="1">
      <alignment vertical="center"/>
      <protection locked="0"/>
    </xf>
    <xf numFmtId="4" fontId="61" fillId="0" borderId="28" xfId="8" applyNumberFormat="1" applyFont="1" applyBorder="1" applyAlignment="1" applyProtection="1">
      <alignment vertical="center"/>
      <protection locked="0"/>
    </xf>
    <xf numFmtId="4" fontId="61" fillId="0" borderId="11" xfId="8" applyNumberFormat="1" applyFont="1" applyBorder="1" applyAlignment="1" applyProtection="1">
      <alignment vertical="center"/>
      <protection locked="0"/>
    </xf>
    <xf numFmtId="4" fontId="61" fillId="0" borderId="30" xfId="8" applyNumberFormat="1" applyFont="1" applyBorder="1" applyAlignment="1" applyProtection="1">
      <alignment vertical="center"/>
      <protection locked="0"/>
    </xf>
    <xf numFmtId="4" fontId="40" fillId="0" borderId="14" xfId="8" applyNumberFormat="1" applyFont="1" applyBorder="1" applyAlignment="1" applyProtection="1">
      <alignment vertical="center"/>
      <protection locked="0"/>
    </xf>
    <xf numFmtId="4" fontId="40" fillId="0" borderId="2" xfId="8" applyNumberFormat="1" applyFont="1" applyBorder="1" applyAlignment="1">
      <alignment vertical="center"/>
    </xf>
    <xf numFmtId="4" fontId="61" fillId="0" borderId="26" xfId="8" applyNumberFormat="1" applyFont="1" applyBorder="1" applyAlignment="1">
      <alignment vertical="center"/>
    </xf>
    <xf numFmtId="4" fontId="61" fillId="0" borderId="8" xfId="8" applyNumberFormat="1" applyFont="1" applyBorder="1" applyAlignment="1">
      <alignment vertical="center"/>
    </xf>
    <xf numFmtId="4" fontId="61" fillId="0" borderId="32" xfId="8" applyNumberFormat="1" applyFont="1" applyBorder="1" applyAlignment="1" applyProtection="1">
      <alignment vertical="center"/>
      <protection locked="0"/>
    </xf>
    <xf numFmtId="4" fontId="61" fillId="0" borderId="41" xfId="8" applyNumberFormat="1" applyFont="1" applyBorder="1" applyAlignment="1" applyProtection="1">
      <alignment vertical="center"/>
      <protection locked="0"/>
    </xf>
    <xf numFmtId="4" fontId="42" fillId="2" borderId="2" xfId="8" applyNumberFormat="1" applyFont="1" applyFill="1" applyBorder="1" applyAlignment="1">
      <alignment horizontal="right" vertical="center"/>
    </xf>
    <xf numFmtId="0" fontId="47" fillId="0" borderId="0" xfId="8" applyFont="1" applyAlignment="1">
      <alignment vertical="center"/>
    </xf>
    <xf numFmtId="0" fontId="48" fillId="0" borderId="0" xfId="8" applyFont="1"/>
    <xf numFmtId="4" fontId="48" fillId="0" borderId="0" xfId="8" applyNumberFormat="1" applyFont="1"/>
    <xf numFmtId="164" fontId="47" fillId="0" borderId="0" xfId="8" applyNumberFormat="1" applyFont="1" applyAlignment="1">
      <alignment horizontal="center" vertical="center"/>
    </xf>
    <xf numFmtId="0" fontId="64" fillId="0" borderId="0" xfId="8" applyFont="1"/>
    <xf numFmtId="0" fontId="65" fillId="0" borderId="0" xfId="8" applyFont="1"/>
    <xf numFmtId="0" fontId="50" fillId="0" borderId="0" xfId="8" applyFont="1" applyAlignment="1">
      <alignment horizontal="left" vertical="center"/>
    </xf>
    <xf numFmtId="0" fontId="52" fillId="0" borderId="0" xfId="8" applyFont="1" applyAlignment="1">
      <alignment vertical="center"/>
    </xf>
    <xf numFmtId="0" fontId="50" fillId="0" borderId="0" xfId="8" applyFont="1" applyAlignment="1">
      <alignment horizontal="center" vertical="center"/>
    </xf>
    <xf numFmtId="0" fontId="36" fillId="0" borderId="0" xfId="9" applyFont="1"/>
    <xf numFmtId="0" fontId="27" fillId="0" borderId="0" xfId="9"/>
    <xf numFmtId="0" fontId="44" fillId="0" borderId="0" xfId="9" applyFont="1" applyAlignment="1">
      <alignment horizontal="left"/>
    </xf>
    <xf numFmtId="4" fontId="39" fillId="0" borderId="0" xfId="9" applyNumberFormat="1" applyFont="1" applyAlignment="1">
      <alignment vertical="center"/>
    </xf>
    <xf numFmtId="4" fontId="38" fillId="0" borderId="0" xfId="9" applyNumberFormat="1" applyFont="1" applyAlignment="1" applyProtection="1">
      <alignment horizontal="left" vertical="center"/>
      <protection locked="0"/>
    </xf>
    <xf numFmtId="0" fontId="43" fillId="0" borderId="0" xfId="9" applyFont="1"/>
    <xf numFmtId="4" fontId="39" fillId="0" borderId="0" xfId="9" applyNumberFormat="1" applyFont="1" applyAlignment="1">
      <alignment horizontal="center" vertical="center"/>
    </xf>
    <xf numFmtId="0" fontId="27" fillId="0" borderId="0" xfId="9" applyAlignment="1">
      <alignment horizontal="center"/>
    </xf>
    <xf numFmtId="4" fontId="40" fillId="0" borderId="5" xfId="9" applyNumberFormat="1" applyFont="1" applyBorder="1" applyAlignment="1" applyProtection="1">
      <alignment vertical="center"/>
      <protection locked="0"/>
    </xf>
    <xf numFmtId="4" fontId="40" fillId="0" borderId="40" xfId="9" applyNumberFormat="1" applyFont="1" applyBorder="1" applyAlignment="1" applyProtection="1">
      <alignment vertical="center"/>
      <protection locked="0"/>
    </xf>
    <xf numFmtId="4" fontId="40" fillId="0" borderId="8" xfId="9" applyNumberFormat="1" applyFont="1" applyBorder="1" applyAlignment="1" applyProtection="1">
      <alignment vertical="center"/>
      <protection locked="0"/>
    </xf>
    <xf numFmtId="4" fontId="40" fillId="0" borderId="28" xfId="9" applyNumberFormat="1" applyFont="1" applyBorder="1" applyAlignment="1" applyProtection="1">
      <alignment vertical="center"/>
      <protection locked="0"/>
    </xf>
    <xf numFmtId="4" fontId="40" fillId="0" borderId="8" xfId="9" applyNumberFormat="1" applyFont="1" applyBorder="1" applyAlignment="1" applyProtection="1">
      <alignment vertical="center" wrapText="1"/>
      <protection locked="0"/>
    </xf>
    <xf numFmtId="4" fontId="40" fillId="0" borderId="32" xfId="9" applyNumberFormat="1" applyFont="1" applyBorder="1" applyAlignment="1" applyProtection="1">
      <alignment vertical="center"/>
      <protection locked="0"/>
    </xf>
    <xf numFmtId="4" fontId="40" fillId="0" borderId="41" xfId="9" applyNumberFormat="1" applyFont="1" applyBorder="1" applyAlignment="1" applyProtection="1">
      <alignment vertical="center"/>
      <protection locked="0"/>
    </xf>
    <xf numFmtId="4" fontId="38" fillId="2" borderId="2" xfId="9" applyNumberFormat="1" applyFont="1" applyFill="1" applyBorder="1" applyAlignment="1">
      <alignment vertical="center"/>
    </xf>
    <xf numFmtId="0" fontId="48" fillId="0" borderId="0" xfId="9" applyFont="1" applyAlignment="1">
      <alignment vertical="center"/>
    </xf>
    <xf numFmtId="0" fontId="47" fillId="0" borderId="0" xfId="9" applyFont="1" applyAlignment="1">
      <alignment vertical="center"/>
    </xf>
    <xf numFmtId="164" fontId="48" fillId="0" borderId="0" xfId="9" applyNumberFormat="1" applyFont="1" applyAlignment="1">
      <alignment horizontal="center" vertical="center"/>
    </xf>
    <xf numFmtId="4" fontId="48" fillId="0" borderId="0" xfId="9" applyNumberFormat="1" applyFont="1"/>
    <xf numFmtId="0" fontId="66" fillId="0" borderId="0" xfId="9" applyFont="1"/>
    <xf numFmtId="0" fontId="48" fillId="0" borderId="0" xfId="9" applyFont="1" applyAlignment="1">
      <alignment horizontal="left" vertical="center"/>
    </xf>
    <xf numFmtId="0" fontId="50" fillId="0" borderId="0" xfId="9" applyFont="1" applyAlignment="1">
      <alignment horizontal="left" vertical="center"/>
    </xf>
    <xf numFmtId="0" fontId="55" fillId="0" borderId="0" xfId="9" applyFont="1" applyAlignment="1">
      <alignment horizontal="center" vertical="center"/>
    </xf>
    <xf numFmtId="0" fontId="52" fillId="0" borderId="0" xfId="9" applyFont="1" applyAlignment="1">
      <alignment vertical="center"/>
    </xf>
    <xf numFmtId="0" fontId="36" fillId="0" borderId="0" xfId="10" applyFont="1"/>
    <xf numFmtId="0" fontId="26" fillId="0" borderId="0" xfId="10"/>
    <xf numFmtId="0" fontId="44" fillId="0" borderId="0" xfId="10" applyFont="1" applyAlignment="1">
      <alignment horizontal="left"/>
    </xf>
    <xf numFmtId="4" fontId="39" fillId="0" borderId="0" xfId="10" applyNumberFormat="1" applyFont="1" applyAlignment="1">
      <alignment vertical="center"/>
    </xf>
    <xf numFmtId="4" fontId="38" fillId="0" borderId="0" xfId="10" applyNumberFormat="1" applyFont="1" applyAlignment="1" applyProtection="1">
      <alignment horizontal="left" vertical="center"/>
      <protection locked="0"/>
    </xf>
    <xf numFmtId="4" fontId="58" fillId="2" borderId="17" xfId="10" applyNumberFormat="1" applyFont="1" applyFill="1" applyBorder="1" applyAlignment="1" applyProtection="1">
      <alignment horizontal="center" vertical="center" wrapText="1"/>
      <protection locked="0"/>
    </xf>
    <xf numFmtId="4" fontId="58" fillId="2" borderId="2" xfId="10" applyNumberFormat="1" applyFont="1" applyFill="1" applyBorder="1" applyAlignment="1" applyProtection="1">
      <alignment horizontal="center" vertical="center" wrapText="1"/>
      <protection locked="0"/>
    </xf>
    <xf numFmtId="4" fontId="54" fillId="0" borderId="0" xfId="10" applyNumberFormat="1" applyFont="1" applyAlignment="1" applyProtection="1">
      <alignment horizontal="center" vertical="center" wrapText="1"/>
      <protection locked="0"/>
    </xf>
    <xf numFmtId="4" fontId="67" fillId="0" borderId="2" xfId="10" applyNumberFormat="1" applyFont="1" applyBorder="1" applyAlignment="1">
      <alignment vertical="center"/>
    </xf>
    <xf numFmtId="4" fontId="42" fillId="0" borderId="0" xfId="10" applyNumberFormat="1" applyFont="1" applyAlignment="1">
      <alignment vertical="center"/>
    </xf>
    <xf numFmtId="4" fontId="46" fillId="0" borderId="5" xfId="10" applyNumberFormat="1" applyFont="1" applyBorder="1" applyAlignment="1" applyProtection="1">
      <alignment vertical="center"/>
      <protection locked="0"/>
    </xf>
    <xf numFmtId="4" fontId="46" fillId="0" borderId="40" xfId="10" applyNumberFormat="1" applyFont="1" applyBorder="1" applyAlignment="1" applyProtection="1">
      <alignment vertical="center"/>
      <protection locked="0"/>
    </xf>
    <xf numFmtId="4" fontId="40" fillId="0" borderId="0" xfId="10" applyNumberFormat="1" applyFont="1" applyAlignment="1" applyProtection="1">
      <alignment vertical="center"/>
      <protection locked="0"/>
    </xf>
    <xf numFmtId="4" fontId="46" fillId="0" borderId="8" xfId="10" applyNumberFormat="1" applyFont="1" applyBorder="1" applyAlignment="1" applyProtection="1">
      <alignment vertical="center"/>
      <protection locked="0"/>
    </xf>
    <xf numFmtId="4" fontId="46" fillId="0" borderId="28" xfId="10" applyNumberFormat="1" applyFont="1" applyBorder="1" applyAlignment="1" applyProtection="1">
      <alignment vertical="center"/>
      <protection locked="0"/>
    </xf>
    <xf numFmtId="4" fontId="46" fillId="0" borderId="13" xfId="10" applyNumberFormat="1" applyFont="1" applyBorder="1" applyAlignment="1" applyProtection="1">
      <alignment vertical="center"/>
      <protection locked="0"/>
    </xf>
    <xf numFmtId="4" fontId="46" fillId="0" borderId="39" xfId="10" applyNumberFormat="1" applyFont="1" applyBorder="1" applyAlignment="1" applyProtection="1">
      <alignment vertical="center"/>
      <protection locked="0"/>
    </xf>
    <xf numFmtId="4" fontId="67" fillId="0" borderId="2" xfId="10" applyNumberFormat="1" applyFont="1" applyBorder="1" applyAlignment="1" applyProtection="1">
      <alignment vertical="center"/>
      <protection locked="0"/>
    </xf>
    <xf numFmtId="4" fontId="67" fillId="0" borderId="14" xfId="10" applyNumberFormat="1" applyFont="1" applyBorder="1" applyAlignment="1" applyProtection="1">
      <alignment vertical="center"/>
      <protection locked="0"/>
    </xf>
    <xf numFmtId="4" fontId="42" fillId="0" borderId="0" xfId="10" applyNumberFormat="1" applyFont="1" applyAlignment="1" applyProtection="1">
      <alignment vertical="center"/>
      <protection locked="0"/>
    </xf>
    <xf numFmtId="4" fontId="67" fillId="0" borderId="47" xfId="10" applyNumberFormat="1" applyFont="1" applyBorder="1" applyAlignment="1" applyProtection="1">
      <alignment vertical="center"/>
      <protection locked="0"/>
    </xf>
    <xf numFmtId="4" fontId="67" fillId="0" borderId="38" xfId="10" applyNumberFormat="1" applyFont="1" applyBorder="1" applyAlignment="1" applyProtection="1">
      <alignment vertical="center"/>
      <protection locked="0"/>
    </xf>
    <xf numFmtId="4" fontId="46" fillId="0" borderId="5" xfId="10" applyNumberFormat="1" applyFont="1" applyBorder="1" applyAlignment="1">
      <alignment vertical="center"/>
    </xf>
    <xf numFmtId="4" fontId="40" fillId="0" borderId="0" xfId="10" applyNumberFormat="1" applyFont="1" applyAlignment="1">
      <alignment vertical="center"/>
    </xf>
    <xf numFmtId="4" fontId="60" fillId="0" borderId="8" xfId="10" applyNumberFormat="1" applyFont="1" applyBorder="1" applyAlignment="1" applyProtection="1">
      <alignment vertical="center"/>
      <protection locked="0"/>
    </xf>
    <xf numFmtId="4" fontId="60" fillId="0" borderId="28" xfId="10" applyNumberFormat="1" applyFont="1" applyBorder="1" applyAlignment="1" applyProtection="1">
      <alignment vertical="center"/>
      <protection locked="0"/>
    </xf>
    <xf numFmtId="4" fontId="61" fillId="0" borderId="0" xfId="10" applyNumberFormat="1" applyFont="1" applyAlignment="1" applyProtection="1">
      <alignment vertical="center"/>
      <protection locked="0"/>
    </xf>
    <xf numFmtId="4" fontId="46" fillId="0" borderId="8" xfId="10" applyNumberFormat="1" applyFont="1" applyBorder="1" applyAlignment="1">
      <alignment vertical="center"/>
    </xf>
    <xf numFmtId="4" fontId="67" fillId="3" borderId="2" xfId="10" applyNumberFormat="1" applyFont="1" applyFill="1" applyBorder="1" applyAlignment="1">
      <alignment vertical="center"/>
    </xf>
    <xf numFmtId="0" fontId="47" fillId="0" borderId="0" xfId="10" applyFont="1" applyAlignment="1">
      <alignment vertical="center"/>
    </xf>
    <xf numFmtId="164" fontId="47" fillId="0" borderId="0" xfId="10" applyNumberFormat="1" applyFont="1" applyAlignment="1">
      <alignment horizontal="center" vertical="center"/>
    </xf>
    <xf numFmtId="0" fontId="50" fillId="0" borderId="0" xfId="10" applyFont="1" applyAlignment="1">
      <alignment horizontal="left" vertical="center"/>
    </xf>
    <xf numFmtId="0" fontId="50" fillId="0" borderId="0" xfId="10" applyFont="1" applyAlignment="1">
      <alignment horizontal="center" vertical="center"/>
    </xf>
    <xf numFmtId="0" fontId="36" fillId="0" borderId="0" xfId="11" applyFont="1"/>
    <xf numFmtId="0" fontId="25" fillId="0" borderId="0" xfId="11"/>
    <xf numFmtId="0" fontId="44" fillId="0" borderId="0" xfId="11" applyFont="1" applyAlignment="1">
      <alignment horizontal="left"/>
    </xf>
    <xf numFmtId="0" fontId="25" fillId="0" borderId="0" xfId="11" applyAlignment="1">
      <alignment vertical="center"/>
    </xf>
    <xf numFmtId="4" fontId="38" fillId="0" borderId="0" xfId="11" applyNumberFormat="1" applyFont="1" applyAlignment="1">
      <alignment horizontal="left" vertical="center" wrapText="1"/>
    </xf>
    <xf numFmtId="4" fontId="39" fillId="0" borderId="0" xfId="11" applyNumberFormat="1" applyFont="1" applyAlignment="1">
      <alignment vertical="center"/>
    </xf>
    <xf numFmtId="4" fontId="42" fillId="3" borderId="1" xfId="11" applyNumberFormat="1" applyFont="1" applyFill="1" applyBorder="1" applyAlignment="1">
      <alignment horizontal="center" vertical="center"/>
    </xf>
    <xf numFmtId="4" fontId="42" fillId="3" borderId="2" xfId="11" applyNumberFormat="1" applyFont="1" applyFill="1" applyBorder="1" applyAlignment="1">
      <alignment horizontal="center" vertical="center"/>
    </xf>
    <xf numFmtId="4" fontId="40" fillId="0" borderId="22" xfId="11" applyNumberFormat="1" applyFont="1" applyBorder="1" applyAlignment="1">
      <alignment horizontal="right" vertical="center"/>
    </xf>
    <xf numFmtId="4" fontId="40" fillId="0" borderId="13" xfId="11" applyNumberFormat="1" applyFont="1" applyBorder="1" applyAlignment="1">
      <alignment horizontal="right" vertical="center"/>
    </xf>
    <xf numFmtId="0" fontId="47" fillId="0" borderId="0" xfId="11" applyFont="1" applyAlignment="1">
      <alignment vertical="center"/>
    </xf>
    <xf numFmtId="164" fontId="47" fillId="0" borderId="0" xfId="11" applyNumberFormat="1" applyFont="1" applyAlignment="1">
      <alignment horizontal="center" vertical="center"/>
    </xf>
    <xf numFmtId="4" fontId="48" fillId="0" borderId="0" xfId="11" applyNumberFormat="1" applyFont="1"/>
    <xf numFmtId="0" fontId="50" fillId="0" borderId="0" xfId="11" applyFont="1" applyAlignment="1">
      <alignment horizontal="left" vertical="center"/>
    </xf>
    <xf numFmtId="0" fontId="50" fillId="0" borderId="0" xfId="11" applyFont="1" applyAlignment="1">
      <alignment horizontal="center" vertical="center"/>
    </xf>
    <xf numFmtId="0" fontId="52" fillId="0" borderId="0" xfId="11" applyFont="1" applyAlignment="1">
      <alignment vertical="center"/>
    </xf>
    <xf numFmtId="0" fontId="36" fillId="0" borderId="0" xfId="12" applyFont="1"/>
    <xf numFmtId="0" fontId="24" fillId="0" borderId="0" xfId="12"/>
    <xf numFmtId="0" fontId="44" fillId="0" borderId="0" xfId="12" applyFont="1" applyAlignment="1">
      <alignment horizontal="left"/>
    </xf>
    <xf numFmtId="4" fontId="38" fillId="0" borderId="0" xfId="12" applyNumberFormat="1" applyFont="1" applyAlignment="1" applyProtection="1">
      <alignment horizontal="left" vertical="center"/>
      <protection locked="0"/>
    </xf>
    <xf numFmtId="4" fontId="39" fillId="0" borderId="0" xfId="12" applyNumberFormat="1" applyFont="1" applyAlignment="1">
      <alignment vertical="center"/>
    </xf>
    <xf numFmtId="4" fontId="46" fillId="0" borderId="0" xfId="12" applyNumberFormat="1" applyFont="1" applyAlignment="1" applyProtection="1">
      <alignment vertical="center"/>
      <protection locked="0"/>
    </xf>
    <xf numFmtId="4" fontId="40" fillId="0" borderId="0" xfId="12" applyNumberFormat="1" applyFont="1" applyAlignment="1" applyProtection="1">
      <alignment vertical="center"/>
      <protection locked="0"/>
    </xf>
    <xf numFmtId="4" fontId="42" fillId="3" borderId="1" xfId="12" applyNumberFormat="1" applyFont="1" applyFill="1" applyBorder="1" applyAlignment="1" applyProtection="1">
      <alignment horizontal="center" vertical="center"/>
      <protection locked="0"/>
    </xf>
    <xf numFmtId="4" fontId="54" fillId="2" borderId="17" xfId="12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54" fillId="0" borderId="1" xfId="12" applyNumberFormat="1" applyFont="1" applyBorder="1" applyAlignment="1" applyProtection="1">
      <alignment vertical="center" wrapText="1"/>
      <protection locked="0"/>
    </xf>
    <xf numFmtId="4" fontId="42" fillId="0" borderId="2" xfId="12" applyNumberFormat="1" applyFont="1" applyBorder="1" applyAlignment="1">
      <alignment vertical="center"/>
    </xf>
    <xf numFmtId="0" fontId="43" fillId="0" borderId="0" xfId="12" applyFont="1" applyAlignment="1">
      <alignment horizontal="center" wrapText="1"/>
    </xf>
    <xf numFmtId="4" fontId="55" fillId="0" borderId="26" xfId="12" applyNumberFormat="1" applyFont="1" applyBorder="1" applyAlignment="1" applyProtection="1">
      <alignment vertical="center"/>
      <protection locked="0"/>
    </xf>
    <xf numFmtId="4" fontId="40" fillId="0" borderId="26" xfId="12" applyNumberFormat="1" applyFont="1" applyBorder="1" applyAlignment="1" applyProtection="1">
      <alignment vertical="center"/>
      <protection locked="0"/>
    </xf>
    <xf numFmtId="4" fontId="55" fillId="0" borderId="8" xfId="12" applyNumberFormat="1" applyFont="1" applyBorder="1" applyAlignment="1" applyProtection="1">
      <alignment vertical="center"/>
      <protection locked="0"/>
    </xf>
    <xf numFmtId="4" fontId="40" fillId="0" borderId="8" xfId="12" applyNumberFormat="1" applyFont="1" applyBorder="1" applyAlignment="1" applyProtection="1">
      <alignment vertical="center"/>
      <protection locked="0"/>
    </xf>
    <xf numFmtId="4" fontId="40" fillId="0" borderId="28" xfId="12" applyNumberFormat="1" applyFont="1" applyBorder="1" applyAlignment="1" applyProtection="1">
      <alignment vertical="center"/>
      <protection locked="0"/>
    </xf>
    <xf numFmtId="4" fontId="55" fillId="0" borderId="11" xfId="12" applyNumberFormat="1" applyFont="1" applyBorder="1" applyAlignment="1" applyProtection="1">
      <alignment vertical="center"/>
      <protection locked="0"/>
    </xf>
    <xf numFmtId="4" fontId="40" fillId="0" borderId="11" xfId="12" applyNumberFormat="1" applyFont="1" applyBorder="1" applyAlignment="1" applyProtection="1">
      <alignment vertical="center"/>
      <protection locked="0"/>
    </xf>
    <xf numFmtId="4" fontId="40" fillId="0" borderId="30" xfId="12" applyNumberFormat="1" applyFont="1" applyBorder="1" applyAlignment="1" applyProtection="1">
      <alignment vertical="center"/>
      <protection locked="0"/>
    </xf>
    <xf numFmtId="4" fontId="40" fillId="0" borderId="5" xfId="12" applyNumberFormat="1" applyFont="1" applyBorder="1" applyAlignment="1" applyProtection="1">
      <alignment vertical="center"/>
      <protection locked="0"/>
    </xf>
    <xf numFmtId="4" fontId="40" fillId="0" borderId="40" xfId="12" applyNumberFormat="1" applyFont="1" applyBorder="1" applyAlignment="1" applyProtection="1">
      <alignment vertical="center"/>
      <protection locked="0"/>
    </xf>
    <xf numFmtId="4" fontId="55" fillId="0" borderId="7" xfId="12" applyNumberFormat="1" applyFont="1" applyBorder="1" applyAlignment="1" applyProtection="1">
      <alignment vertical="center" wrapText="1"/>
      <protection locked="0"/>
    </xf>
    <xf numFmtId="4" fontId="55" fillId="0" borderId="7" xfId="12" applyNumberFormat="1" applyFont="1" applyBorder="1" applyAlignment="1" applyProtection="1">
      <alignment vertical="center"/>
      <protection locked="0"/>
    </xf>
    <xf numFmtId="4" fontId="55" fillId="0" borderId="10" xfId="12" applyNumberFormat="1" applyFont="1" applyBorder="1" applyAlignment="1" applyProtection="1">
      <alignment vertical="center"/>
      <protection locked="0"/>
    </xf>
    <xf numFmtId="4" fontId="55" fillId="0" borderId="4" xfId="12" applyNumberFormat="1" applyFont="1" applyBorder="1" applyAlignment="1" applyProtection="1">
      <alignment vertical="center"/>
      <protection locked="0"/>
    </xf>
    <xf numFmtId="4" fontId="55" fillId="0" borderId="37" xfId="12" applyNumberFormat="1" applyFont="1" applyBorder="1" applyAlignment="1" applyProtection="1">
      <alignment vertical="center"/>
      <protection locked="0"/>
    </xf>
    <xf numFmtId="4" fontId="40" fillId="0" borderId="47" xfId="12" applyNumberFormat="1" applyFont="1" applyBorder="1" applyAlignment="1" applyProtection="1">
      <alignment vertical="center"/>
      <protection locked="0"/>
    </xf>
    <xf numFmtId="4" fontId="55" fillId="0" borderId="27" xfId="12" applyNumberFormat="1" applyFont="1" applyBorder="1" applyAlignment="1" applyProtection="1">
      <alignment vertical="center"/>
      <protection locked="0"/>
    </xf>
    <xf numFmtId="0" fontId="43" fillId="0" borderId="48" xfId="12" applyFont="1" applyBorder="1"/>
    <xf numFmtId="0" fontId="43" fillId="0" borderId="11" xfId="12" applyFont="1" applyBorder="1"/>
    <xf numFmtId="0" fontId="47" fillId="0" borderId="0" xfId="12" applyFont="1" applyAlignment="1">
      <alignment vertical="center"/>
    </xf>
    <xf numFmtId="164" fontId="47" fillId="0" borderId="0" xfId="12" applyNumberFormat="1" applyFont="1" applyAlignment="1">
      <alignment horizontal="center" vertical="center"/>
    </xf>
    <xf numFmtId="4" fontId="48" fillId="0" borderId="0" xfId="12" applyNumberFormat="1" applyFont="1"/>
    <xf numFmtId="0" fontId="50" fillId="0" borderId="0" xfId="12" applyFont="1" applyAlignment="1">
      <alignment horizontal="left" vertical="center"/>
    </xf>
    <xf numFmtId="0" fontId="50" fillId="0" borderId="0" xfId="12" applyFont="1" applyAlignment="1">
      <alignment horizontal="center" vertical="center"/>
    </xf>
    <xf numFmtId="0" fontId="52" fillId="0" borderId="0" xfId="12" applyFont="1" applyAlignment="1">
      <alignment vertical="center"/>
    </xf>
    <xf numFmtId="0" fontId="36" fillId="0" borderId="0" xfId="13" applyFont="1"/>
    <xf numFmtId="0" fontId="23" fillId="0" borderId="0" xfId="13"/>
    <xf numFmtId="0" fontId="44" fillId="0" borderId="0" xfId="13" applyFont="1" applyAlignment="1">
      <alignment horizontal="left"/>
    </xf>
    <xf numFmtId="4" fontId="39" fillId="0" borderId="0" xfId="13" applyNumberFormat="1" applyFont="1" applyAlignment="1">
      <alignment vertical="center"/>
    </xf>
    <xf numFmtId="4" fontId="48" fillId="0" borderId="0" xfId="13" applyNumberFormat="1" applyFont="1" applyAlignment="1">
      <alignment horizontal="left" vertical="center"/>
    </xf>
    <xf numFmtId="4" fontId="48" fillId="0" borderId="0" xfId="13" applyNumberFormat="1" applyFont="1" applyAlignment="1">
      <alignment vertical="center"/>
    </xf>
    <xf numFmtId="4" fontId="54" fillId="3" borderId="2" xfId="13" applyNumberFormat="1" applyFont="1" applyFill="1" applyBorder="1" applyAlignment="1">
      <alignment horizontal="center" vertical="center" wrapText="1"/>
    </xf>
    <xf numFmtId="0" fontId="43" fillId="0" borderId="0" xfId="13" applyFont="1" applyAlignment="1">
      <alignment horizontal="center" wrapText="1"/>
    </xf>
    <xf numFmtId="4" fontId="48" fillId="0" borderId="36" xfId="13" applyNumberFormat="1" applyFont="1" applyBorder="1" applyAlignment="1">
      <alignment horizontal="right" vertical="center" wrapText="1"/>
    </xf>
    <xf numFmtId="4" fontId="48" fillId="0" borderId="26" xfId="13" applyNumberFormat="1" applyFont="1" applyBorder="1" applyAlignment="1">
      <alignment horizontal="right" vertical="center" wrapText="1"/>
    </xf>
    <xf numFmtId="4" fontId="48" fillId="0" borderId="6" xfId="13" applyNumberFormat="1" applyFont="1" applyBorder="1" applyAlignment="1">
      <alignment horizontal="right" vertical="center" wrapText="1"/>
    </xf>
    <xf numFmtId="4" fontId="48" fillId="0" borderId="5" xfId="13" applyNumberFormat="1" applyFont="1" applyBorder="1" applyAlignment="1">
      <alignment horizontal="right" vertical="center" wrapText="1"/>
    </xf>
    <xf numFmtId="0" fontId="50" fillId="0" borderId="0" xfId="13" applyFont="1" applyAlignment="1">
      <alignment horizontal="center" vertical="center"/>
    </xf>
    <xf numFmtId="4" fontId="48" fillId="0" borderId="33" xfId="13" applyNumberFormat="1" applyFont="1" applyBorder="1" applyAlignment="1">
      <alignment horizontal="right" vertical="center" wrapText="1"/>
    </xf>
    <xf numFmtId="4" fontId="48" fillId="0" borderId="32" xfId="13" applyNumberFormat="1" applyFont="1" applyBorder="1" applyAlignment="1">
      <alignment horizontal="right" vertical="center" wrapText="1"/>
    </xf>
    <xf numFmtId="4" fontId="48" fillId="0" borderId="12" xfId="13" applyNumberFormat="1" applyFont="1" applyBorder="1" applyAlignment="1">
      <alignment horizontal="right" vertical="center" wrapText="1"/>
    </xf>
    <xf numFmtId="4" fontId="48" fillId="0" borderId="11" xfId="13" applyNumberFormat="1" applyFont="1" applyBorder="1" applyAlignment="1">
      <alignment horizontal="right" vertical="center" wrapText="1"/>
    </xf>
    <xf numFmtId="0" fontId="47" fillId="0" borderId="0" xfId="13" applyFont="1" applyAlignment="1">
      <alignment vertical="center"/>
    </xf>
    <xf numFmtId="0" fontId="48" fillId="0" borderId="0" xfId="13" applyFont="1"/>
    <xf numFmtId="164" fontId="47" fillId="0" borderId="0" xfId="13" applyNumberFormat="1" applyFont="1" applyAlignment="1">
      <alignment horizontal="center" vertical="center"/>
    </xf>
    <xf numFmtId="0" fontId="50" fillId="0" borderId="0" xfId="13" applyFont="1" applyAlignment="1">
      <alignment horizontal="left" vertical="center"/>
    </xf>
    <xf numFmtId="0" fontId="52" fillId="0" borderId="0" xfId="13" applyFont="1" applyAlignment="1">
      <alignment vertical="center"/>
    </xf>
    <xf numFmtId="0" fontId="36" fillId="0" borderId="0" xfId="14" applyFont="1"/>
    <xf numFmtId="0" fontId="22" fillId="0" borderId="0" xfId="14"/>
    <xf numFmtId="0" fontId="44" fillId="0" borderId="0" xfId="14" applyFont="1" applyAlignment="1">
      <alignment horizontal="left"/>
    </xf>
    <xf numFmtId="4" fontId="38" fillId="0" borderId="0" xfId="14" applyNumberFormat="1" applyFont="1" applyAlignment="1">
      <alignment horizontal="left" vertical="center"/>
    </xf>
    <xf numFmtId="4" fontId="39" fillId="0" borderId="0" xfId="14" applyNumberFormat="1" applyFont="1" applyAlignment="1">
      <alignment vertical="center"/>
    </xf>
    <xf numFmtId="4" fontId="40" fillId="0" borderId="0" xfId="14" applyNumberFormat="1" applyFont="1" applyAlignment="1">
      <alignment vertical="center"/>
    </xf>
    <xf numFmtId="4" fontId="42" fillId="3" borderId="1" xfId="14" applyNumberFormat="1" applyFont="1" applyFill="1" applyBorder="1" applyAlignment="1">
      <alignment horizontal="left" vertical="center"/>
    </xf>
    <xf numFmtId="4" fontId="42" fillId="3" borderId="3" xfId="14" applyNumberFormat="1" applyFont="1" applyFill="1" applyBorder="1" applyAlignment="1">
      <alignment horizontal="left" vertical="center"/>
    </xf>
    <xf numFmtId="4" fontId="42" fillId="3" borderId="14" xfId="14" applyNumberFormat="1" applyFont="1" applyFill="1" applyBorder="1" applyAlignment="1">
      <alignment horizontal="left" vertical="center"/>
    </xf>
    <xf numFmtId="0" fontId="43" fillId="0" borderId="0" xfId="14" applyFont="1" applyAlignment="1">
      <alignment horizontal="center" wrapText="1"/>
    </xf>
    <xf numFmtId="0" fontId="52" fillId="0" borderId="0" xfId="14" applyFont="1" applyAlignment="1">
      <alignment vertical="center"/>
    </xf>
    <xf numFmtId="0" fontId="50" fillId="0" borderId="0" xfId="14" applyFont="1" applyAlignment="1">
      <alignment horizontal="center" vertical="center"/>
    </xf>
    <xf numFmtId="164" fontId="47" fillId="0" borderId="0" xfId="14" applyNumberFormat="1" applyFont="1" applyAlignment="1">
      <alignment horizontal="center" vertical="center"/>
    </xf>
    <xf numFmtId="0" fontId="47" fillId="0" borderId="0" xfId="14" applyFont="1" applyAlignment="1">
      <alignment vertical="center"/>
    </xf>
    <xf numFmtId="0" fontId="48" fillId="0" borderId="0" xfId="14" applyFont="1"/>
    <xf numFmtId="0" fontId="50" fillId="0" borderId="0" xfId="14" applyFont="1" applyAlignment="1">
      <alignment horizontal="left" vertical="center"/>
    </xf>
    <xf numFmtId="0" fontId="36" fillId="0" borderId="0" xfId="15" applyFont="1"/>
    <xf numFmtId="0" fontId="21" fillId="0" borderId="0" xfId="15"/>
    <xf numFmtId="0" fontId="44" fillId="0" borderId="0" xfId="15" applyFont="1" applyAlignment="1">
      <alignment horizontal="left"/>
    </xf>
    <xf numFmtId="4" fontId="39" fillId="0" borderId="0" xfId="15" applyNumberFormat="1" applyFont="1" applyAlignment="1">
      <alignment vertical="center"/>
    </xf>
    <xf numFmtId="0" fontId="50" fillId="0" borderId="0" xfId="15" applyFont="1" applyAlignment="1">
      <alignment horizontal="center" vertical="center"/>
    </xf>
    <xf numFmtId="4" fontId="39" fillId="0" borderId="0" xfId="15" applyNumberFormat="1" applyFont="1" applyAlignment="1" applyProtection="1">
      <alignment vertical="center"/>
      <protection locked="0"/>
    </xf>
    <xf numFmtId="4" fontId="71" fillId="0" borderId="0" xfId="15" applyNumberFormat="1" applyFont="1" applyAlignment="1" applyProtection="1">
      <alignment horizontal="left" vertical="center"/>
      <protection locked="0"/>
    </xf>
    <xf numFmtId="4" fontId="57" fillId="3" borderId="17" xfId="15" applyNumberFormat="1" applyFont="1" applyFill="1" applyBorder="1" applyAlignment="1" applyProtection="1">
      <alignment horizontal="center" vertical="center" wrapText="1"/>
      <protection locked="0"/>
    </xf>
    <xf numFmtId="4" fontId="57" fillId="2" borderId="46" xfId="15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15" applyAlignment="1">
      <alignment horizontal="center"/>
    </xf>
    <xf numFmtId="4" fontId="42" fillId="0" borderId="26" xfId="15" applyNumberFormat="1" applyFont="1" applyBorder="1" applyAlignment="1" applyProtection="1">
      <alignment horizontal="right" vertical="center" wrapText="1"/>
      <protection locked="0"/>
    </xf>
    <xf numFmtId="0" fontId="47" fillId="0" borderId="0" xfId="15" applyFont="1" applyAlignment="1">
      <alignment horizontal="center" vertical="center"/>
    </xf>
    <xf numFmtId="4" fontId="42" fillId="0" borderId="8" xfId="15" applyNumberFormat="1" applyFont="1" applyBorder="1" applyAlignment="1" applyProtection="1">
      <alignment horizontal="right" vertical="center" wrapText="1"/>
      <protection locked="0"/>
    </xf>
    <xf numFmtId="4" fontId="42" fillId="0" borderId="8" xfId="15" applyNumberFormat="1" applyFont="1" applyBorder="1" applyAlignment="1">
      <alignment horizontal="right" vertical="center" wrapText="1"/>
    </xf>
    <xf numFmtId="4" fontId="40" fillId="0" borderId="8" xfId="15" applyNumberFormat="1" applyFont="1" applyBorder="1" applyAlignment="1" applyProtection="1">
      <alignment horizontal="right" vertical="center" wrapText="1"/>
      <protection locked="0"/>
    </xf>
    <xf numFmtId="4" fontId="61" fillId="0" borderId="8" xfId="15" applyNumberFormat="1" applyFont="1" applyBorder="1" applyAlignment="1" applyProtection="1">
      <alignment horizontal="right" vertical="center" wrapText="1"/>
      <protection locked="0"/>
    </xf>
    <xf numFmtId="4" fontId="39" fillId="0" borderId="8" xfId="15" applyNumberFormat="1" applyFont="1" applyBorder="1" applyAlignment="1">
      <alignment horizontal="right" vertical="center" wrapText="1"/>
    </xf>
    <xf numFmtId="4" fontId="42" fillId="3" borderId="2" xfId="15" applyNumberFormat="1" applyFont="1" applyFill="1" applyBorder="1" applyAlignment="1">
      <alignment horizontal="right" vertical="center" wrapText="1"/>
    </xf>
    <xf numFmtId="0" fontId="52" fillId="0" borderId="0" xfId="15" applyFont="1" applyAlignment="1">
      <alignment vertical="center"/>
    </xf>
    <xf numFmtId="0" fontId="47" fillId="0" borderId="0" xfId="15" applyFont="1" applyAlignment="1">
      <alignment vertical="center"/>
    </xf>
    <xf numFmtId="0" fontId="48" fillId="0" borderId="0" xfId="15" applyFont="1"/>
    <xf numFmtId="14" fontId="47" fillId="0" borderId="0" xfId="15" applyNumberFormat="1" applyFont="1" applyAlignment="1">
      <alignment horizontal="center" vertical="center"/>
    </xf>
    <xf numFmtId="0" fontId="50" fillId="0" borderId="0" xfId="15" applyFont="1" applyAlignment="1">
      <alignment horizontal="left" vertical="center"/>
    </xf>
    <xf numFmtId="164" fontId="72" fillId="0" borderId="0" xfId="15" applyNumberFormat="1" applyFont="1" applyAlignment="1">
      <alignment horizontal="center" vertical="center"/>
    </xf>
    <xf numFmtId="0" fontId="48" fillId="0" borderId="0" xfId="15" applyFont="1" applyAlignment="1">
      <alignment horizontal="center"/>
    </xf>
    <xf numFmtId="0" fontId="36" fillId="0" borderId="0" xfId="16" applyFont="1"/>
    <xf numFmtId="0" fontId="20" fillId="0" borderId="0" xfId="16"/>
    <xf numFmtId="4" fontId="39" fillId="0" borderId="0" xfId="16" applyNumberFormat="1" applyFont="1" applyAlignment="1">
      <alignment vertical="center"/>
    </xf>
    <xf numFmtId="4" fontId="73" fillId="0" borderId="0" xfId="16" applyNumberFormat="1" applyFont="1" applyAlignment="1" applyProtection="1">
      <alignment vertical="center"/>
      <protection locked="0"/>
    </xf>
    <xf numFmtId="4" fontId="74" fillId="0" borderId="0" xfId="16" applyNumberFormat="1" applyFont="1" applyAlignment="1" applyProtection="1">
      <alignment vertical="center"/>
      <protection locked="0"/>
    </xf>
    <xf numFmtId="4" fontId="42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15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49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39" xfId="16" applyNumberFormat="1" applyFont="1" applyFill="1" applyBorder="1" applyAlignment="1" applyProtection="1">
      <alignment horizontal="center" vertical="center" wrapText="1"/>
      <protection locked="0"/>
    </xf>
    <xf numFmtId="4" fontId="71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23" xfId="16" applyNumberFormat="1" applyFont="1" applyFill="1" applyBorder="1" applyAlignment="1" applyProtection="1">
      <alignment horizontal="center" vertical="center" wrapText="1"/>
      <protection locked="0"/>
    </xf>
    <xf numFmtId="4" fontId="42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4" fillId="0" borderId="17" xfId="16" applyNumberFormat="1" applyFont="1" applyBorder="1" applyAlignment="1">
      <alignment horizontal="left" vertical="center" wrapText="1"/>
    </xf>
    <xf numFmtId="4" fontId="42" fillId="0" borderId="51" xfId="16" applyNumberFormat="1" applyFont="1" applyBorder="1" applyAlignment="1" applyProtection="1">
      <alignment horizontal="right" vertical="center" wrapText="1"/>
      <protection locked="0"/>
    </xf>
    <xf numFmtId="4" fontId="42" fillId="0" borderId="50" xfId="16" applyNumberFormat="1" applyFont="1" applyBorder="1" applyAlignment="1" applyProtection="1">
      <alignment horizontal="right" vertical="center" wrapText="1"/>
      <protection locked="0"/>
    </xf>
    <xf numFmtId="4" fontId="42" fillId="0" borderId="14" xfId="16" applyNumberFormat="1" applyFont="1" applyBorder="1" applyAlignment="1" applyProtection="1">
      <alignment horizontal="right" vertical="center" wrapText="1"/>
      <protection locked="0"/>
    </xf>
    <xf numFmtId="4" fontId="42" fillId="0" borderId="52" xfId="16" applyNumberFormat="1" applyFont="1" applyBorder="1" applyAlignment="1" applyProtection="1">
      <alignment horizontal="right" vertical="center" wrapText="1"/>
      <protection locked="0"/>
    </xf>
    <xf numFmtId="4" fontId="42" fillId="0" borderId="3" xfId="16" applyNumberFormat="1" applyFont="1" applyBorder="1" applyAlignment="1" applyProtection="1">
      <alignment horizontal="right" vertical="center" wrapText="1"/>
      <protection locked="0"/>
    </xf>
    <xf numFmtId="4" fontId="42" fillId="0" borderId="2" xfId="16" applyNumberFormat="1" applyFont="1" applyBorder="1" applyAlignment="1">
      <alignment horizontal="right" vertical="center" wrapText="1"/>
    </xf>
    <xf numFmtId="4" fontId="42" fillId="0" borderId="2" xfId="16" applyNumberFormat="1" applyFont="1" applyBorder="1" applyAlignment="1" applyProtection="1">
      <alignment vertical="center" wrapText="1"/>
      <protection locked="0"/>
    </xf>
    <xf numFmtId="4" fontId="42" fillId="0" borderId="51" xfId="16" applyNumberFormat="1" applyFont="1" applyBorder="1" applyAlignment="1" applyProtection="1">
      <alignment vertical="center" wrapText="1"/>
      <protection locked="0"/>
    </xf>
    <xf numFmtId="4" fontId="42" fillId="0" borderId="50" xfId="16" applyNumberFormat="1" applyFont="1" applyBorder="1" applyAlignment="1" applyProtection="1">
      <alignment vertical="center" wrapText="1"/>
      <protection locked="0"/>
    </xf>
    <xf numFmtId="4" fontId="42" fillId="0" borderId="52" xfId="16" applyNumberFormat="1" applyFont="1" applyBorder="1" applyAlignment="1" applyProtection="1">
      <alignment vertical="center" wrapText="1"/>
      <protection locked="0"/>
    </xf>
    <xf numFmtId="4" fontId="61" fillId="0" borderId="5" xfId="16" applyNumberFormat="1" applyFont="1" applyBorder="1" applyAlignment="1" applyProtection="1">
      <alignment horizontal="left" vertical="center" wrapText="1"/>
      <protection locked="0"/>
    </xf>
    <xf numFmtId="4" fontId="61" fillId="0" borderId="53" xfId="16" applyNumberFormat="1" applyFont="1" applyBorder="1" applyAlignment="1" applyProtection="1">
      <alignment horizontal="right" vertical="center" wrapText="1"/>
      <protection locked="0"/>
    </xf>
    <xf numFmtId="4" fontId="61" fillId="0" borderId="54" xfId="16" applyNumberFormat="1" applyFont="1" applyBorder="1" applyAlignment="1" applyProtection="1">
      <alignment horizontal="right" vertical="center" wrapText="1"/>
      <protection locked="0"/>
    </xf>
    <xf numFmtId="4" fontId="61" fillId="0" borderId="40" xfId="16" applyNumberFormat="1" applyFont="1" applyBorder="1" applyAlignment="1" applyProtection="1">
      <alignment horizontal="right" vertical="center" wrapText="1"/>
      <protection locked="0"/>
    </xf>
    <xf numFmtId="4" fontId="61" fillId="0" borderId="55" xfId="16" applyNumberFormat="1" applyFont="1" applyBorder="1" applyAlignment="1" applyProtection="1">
      <alignment horizontal="right" vertical="center" wrapText="1"/>
      <protection locked="0"/>
    </xf>
    <xf numFmtId="4" fontId="61" fillId="0" borderId="56" xfId="16" applyNumberFormat="1" applyFont="1" applyBorder="1" applyAlignment="1" applyProtection="1">
      <alignment horizontal="right" vertical="center" wrapText="1"/>
      <protection locked="0"/>
    </xf>
    <xf numFmtId="4" fontId="61" fillId="0" borderId="6" xfId="16" applyNumberFormat="1" applyFont="1" applyBorder="1" applyAlignment="1" applyProtection="1">
      <alignment horizontal="right" vertical="center" wrapText="1"/>
      <protection locked="0"/>
    </xf>
    <xf numFmtId="4" fontId="62" fillId="0" borderId="46" xfId="16" applyNumberFormat="1" applyFont="1" applyBorder="1" applyAlignment="1">
      <alignment horizontal="right" vertical="center" wrapText="1"/>
    </xf>
    <xf numFmtId="4" fontId="61" fillId="0" borderId="8" xfId="16" applyNumberFormat="1" applyFont="1" applyBorder="1" applyAlignment="1" applyProtection="1">
      <alignment horizontal="left" vertical="center" wrapText="1"/>
      <protection locked="0"/>
    </xf>
    <xf numFmtId="4" fontId="61" fillId="0" borderId="42" xfId="16" applyNumberFormat="1" applyFont="1" applyBorder="1" applyAlignment="1" applyProtection="1">
      <alignment horizontal="right" vertical="center" wrapText="1"/>
      <protection locked="0"/>
    </xf>
    <xf numFmtId="4" fontId="61" fillId="0" borderId="43" xfId="16" applyNumberFormat="1" applyFont="1" applyBorder="1" applyAlignment="1" applyProtection="1">
      <alignment horizontal="right" vertical="center" wrapText="1"/>
      <protection locked="0"/>
    </xf>
    <xf numFmtId="4" fontId="61" fillId="0" borderId="28" xfId="16" applyNumberFormat="1" applyFont="1" applyBorder="1" applyAlignment="1" applyProtection="1">
      <alignment horizontal="right" vertical="center" wrapText="1"/>
      <protection locked="0"/>
    </xf>
    <xf numFmtId="4" fontId="61" fillId="0" borderId="57" xfId="16" applyNumberFormat="1" applyFont="1" applyBorder="1" applyAlignment="1" applyProtection="1">
      <alignment horizontal="right" vertical="center" wrapText="1"/>
      <protection locked="0"/>
    </xf>
    <xf numFmtId="4" fontId="61" fillId="0" borderId="9" xfId="16" applyNumberFormat="1" applyFont="1" applyBorder="1" applyAlignment="1" applyProtection="1">
      <alignment horizontal="right" vertical="center" wrapText="1"/>
      <protection locked="0"/>
    </xf>
    <xf numFmtId="4" fontId="62" fillId="0" borderId="8" xfId="16" applyNumberFormat="1" applyFont="1" applyBorder="1" applyAlignment="1">
      <alignment horizontal="right" vertical="center" wrapText="1"/>
    </xf>
    <xf numFmtId="4" fontId="55" fillId="0" borderId="8" xfId="16" applyNumberFormat="1" applyFont="1" applyBorder="1" applyAlignment="1" applyProtection="1">
      <alignment horizontal="left" vertical="center" wrapText="1"/>
      <protection locked="0"/>
    </xf>
    <xf numFmtId="4" fontId="62" fillId="0" borderId="47" xfId="16" applyNumberFormat="1" applyFont="1" applyBorder="1" applyAlignment="1">
      <alignment horizontal="right" vertical="center" wrapText="1"/>
    </xf>
    <xf numFmtId="4" fontId="61" fillId="0" borderId="8" xfId="16" applyNumberFormat="1" applyFont="1" applyBorder="1" applyAlignment="1" applyProtection="1">
      <alignment vertical="center" wrapText="1"/>
      <protection locked="0"/>
    </xf>
    <xf numFmtId="4" fontId="55" fillId="0" borderId="8" xfId="16" applyNumberFormat="1" applyFont="1" applyBorder="1" applyAlignment="1" applyProtection="1">
      <alignment vertical="center" wrapText="1"/>
      <protection locked="0"/>
    </xf>
    <xf numFmtId="4" fontId="54" fillId="3" borderId="2" xfId="16" applyNumberFormat="1" applyFont="1" applyFill="1" applyBorder="1" applyAlignment="1">
      <alignment horizontal="left" vertical="center" wrapText="1"/>
    </xf>
    <xf numFmtId="4" fontId="42" fillId="3" borderId="51" xfId="16" applyNumberFormat="1" applyFont="1" applyFill="1" applyBorder="1" applyAlignment="1">
      <alignment horizontal="right" vertical="center" wrapText="1"/>
    </xf>
    <xf numFmtId="0" fontId="72" fillId="5" borderId="2" xfId="16" applyFont="1" applyFill="1" applyBorder="1"/>
    <xf numFmtId="4" fontId="20" fillId="0" borderId="2" xfId="16" applyNumberFormat="1" applyBorder="1"/>
    <xf numFmtId="4" fontId="52" fillId="0" borderId="2" xfId="16" applyNumberFormat="1" applyFont="1" applyBorder="1" applyAlignment="1">
      <alignment vertical="center"/>
    </xf>
    <xf numFmtId="4" fontId="50" fillId="0" borderId="2" xfId="16" applyNumberFormat="1" applyFont="1" applyBorder="1" applyAlignment="1">
      <alignment horizontal="center" vertical="center"/>
    </xf>
    <xf numFmtId="0" fontId="43" fillId="6" borderId="2" xfId="16" applyFont="1" applyFill="1" applyBorder="1"/>
    <xf numFmtId="0" fontId="43" fillId="5" borderId="2" xfId="16" applyFont="1" applyFill="1" applyBorder="1"/>
    <xf numFmtId="0" fontId="47" fillId="0" borderId="0" xfId="16" applyFont="1" applyAlignment="1">
      <alignment vertical="center"/>
    </xf>
    <xf numFmtId="0" fontId="48" fillId="0" borderId="0" xfId="16" applyFont="1"/>
    <xf numFmtId="164" fontId="66" fillId="0" borderId="0" xfId="16" applyNumberFormat="1" applyFont="1" applyAlignment="1">
      <alignment horizontal="center"/>
    </xf>
    <xf numFmtId="14" fontId="47" fillId="0" borderId="0" xfId="16" applyNumberFormat="1" applyFont="1" applyAlignment="1">
      <alignment horizontal="center" vertical="center"/>
    </xf>
    <xf numFmtId="0" fontId="50" fillId="0" borderId="0" xfId="16" applyFont="1" applyAlignment="1">
      <alignment horizontal="left" vertical="center"/>
    </xf>
    <xf numFmtId="0" fontId="52" fillId="0" borderId="0" xfId="16" applyFont="1" applyAlignment="1">
      <alignment vertical="center"/>
    </xf>
    <xf numFmtId="0" fontId="65" fillId="0" borderId="0" xfId="16" applyFont="1" applyAlignment="1">
      <alignment horizontal="center"/>
    </xf>
    <xf numFmtId="0" fontId="50" fillId="0" borderId="0" xfId="16" applyFont="1" applyAlignment="1">
      <alignment horizontal="center" vertical="center"/>
    </xf>
    <xf numFmtId="0" fontId="36" fillId="0" borderId="0" xfId="17" applyFont="1"/>
    <xf numFmtId="0" fontId="19" fillId="0" borderId="0" xfId="17"/>
    <xf numFmtId="4" fontId="40" fillId="0" borderId="0" xfId="17" applyNumberFormat="1" applyFont="1" applyAlignment="1">
      <alignment vertical="center"/>
    </xf>
    <xf numFmtId="4" fontId="42" fillId="2" borderId="2" xfId="17" applyNumberFormat="1" applyFont="1" applyFill="1" applyBorder="1" applyAlignment="1">
      <alignment horizontal="center" vertical="center" wrapText="1"/>
    </xf>
    <xf numFmtId="4" fontId="40" fillId="0" borderId="15" xfId="17" applyNumberFormat="1" applyFont="1" applyBorder="1" applyAlignment="1">
      <alignment vertical="center" wrapText="1"/>
    </xf>
    <xf numFmtId="4" fontId="40" fillId="0" borderId="16" xfId="17" applyNumberFormat="1" applyFont="1" applyBorder="1" applyAlignment="1">
      <alignment vertical="center" wrapText="1"/>
    </xf>
    <xf numFmtId="0" fontId="52" fillId="0" borderId="0" xfId="17" applyFont="1" applyAlignment="1">
      <alignment vertical="center"/>
    </xf>
    <xf numFmtId="0" fontId="50" fillId="0" borderId="0" xfId="17" applyFont="1" applyAlignment="1">
      <alignment horizontal="center" vertical="center"/>
    </xf>
    <xf numFmtId="0" fontId="48" fillId="0" borderId="0" xfId="17" applyFont="1" applyAlignment="1">
      <alignment horizontal="left" wrapText="1"/>
    </xf>
    <xf numFmtId="0" fontId="19" fillId="0" borderId="0" xfId="17" applyAlignment="1">
      <alignment horizontal="left" wrapText="1"/>
    </xf>
    <xf numFmtId="0" fontId="19" fillId="0" borderId="0" xfId="17" applyAlignment="1">
      <alignment horizontal="left"/>
    </xf>
    <xf numFmtId="0" fontId="47" fillId="0" borderId="0" xfId="17" applyFont="1" applyAlignment="1">
      <alignment vertical="center"/>
    </xf>
    <xf numFmtId="164" fontId="48" fillId="0" borderId="0" xfId="17" applyNumberFormat="1" applyFont="1" applyAlignment="1">
      <alignment horizontal="center"/>
    </xf>
    <xf numFmtId="0" fontId="19" fillId="0" borderId="0" xfId="17" applyAlignment="1">
      <alignment horizontal="center"/>
    </xf>
    <xf numFmtId="0" fontId="50" fillId="0" borderId="0" xfId="17" applyFont="1" applyAlignment="1">
      <alignment horizontal="left" vertical="center"/>
    </xf>
    <xf numFmtId="0" fontId="36" fillId="0" borderId="0" xfId="18" applyFont="1"/>
    <xf numFmtId="0" fontId="18" fillId="0" borderId="0" xfId="18"/>
    <xf numFmtId="0" fontId="44" fillId="0" borderId="0" xfId="18" applyFont="1" applyAlignment="1">
      <alignment horizontal="left"/>
    </xf>
    <xf numFmtId="0" fontId="50" fillId="0" borderId="0" xfId="18" applyFont="1" applyAlignment="1">
      <alignment horizontal="center" vertical="center"/>
    </xf>
    <xf numFmtId="4" fontId="40" fillId="0" borderId="0" xfId="18" applyNumberFormat="1" applyFont="1" applyAlignment="1">
      <alignment vertical="center"/>
    </xf>
    <xf numFmtId="4" fontId="40" fillId="0" borderId="0" xfId="18" applyNumberFormat="1" applyFont="1" applyAlignment="1">
      <alignment horizontal="justify" vertical="center"/>
    </xf>
    <xf numFmtId="4" fontId="54" fillId="3" borderId="1" xfId="18" applyNumberFormat="1" applyFont="1" applyFill="1" applyBorder="1" applyAlignment="1">
      <alignment horizontal="center" vertical="center" wrapText="1"/>
    </xf>
    <xf numFmtId="4" fontId="54" fillId="2" borderId="2" xfId="18" applyNumberFormat="1" applyFont="1" applyFill="1" applyBorder="1" applyAlignment="1">
      <alignment horizontal="center" vertical="center" wrapText="1"/>
    </xf>
    <xf numFmtId="4" fontId="40" fillId="0" borderId="9" xfId="18" applyNumberFormat="1" applyFont="1" applyBorder="1" applyAlignment="1" applyProtection="1">
      <alignment horizontal="right" vertical="center"/>
      <protection locked="0"/>
    </xf>
    <xf numFmtId="4" fontId="40" fillId="0" borderId="8" xfId="18" applyNumberFormat="1" applyFont="1" applyBorder="1" applyAlignment="1" applyProtection="1">
      <alignment horizontal="right" vertical="center" wrapText="1"/>
      <protection locked="0"/>
    </xf>
    <xf numFmtId="0" fontId="43" fillId="0" borderId="0" xfId="18" applyFont="1" applyAlignment="1">
      <alignment horizontal="center" wrapText="1"/>
    </xf>
    <xf numFmtId="4" fontId="42" fillId="2" borderId="2" xfId="18" applyNumberFormat="1" applyFont="1" applyFill="1" applyBorder="1" applyAlignment="1">
      <alignment horizontal="right" vertical="center"/>
    </xf>
    <xf numFmtId="0" fontId="52" fillId="0" borderId="0" xfId="18" applyFont="1" applyAlignment="1">
      <alignment vertical="center"/>
    </xf>
    <xf numFmtId="0" fontId="47" fillId="0" borderId="0" xfId="18" applyFont="1" applyAlignment="1">
      <alignment vertical="center"/>
    </xf>
    <xf numFmtId="164" fontId="47" fillId="0" borderId="0" xfId="18" applyNumberFormat="1" applyFont="1" applyAlignment="1">
      <alignment horizontal="center" vertical="center"/>
    </xf>
    <xf numFmtId="0" fontId="50" fillId="0" borderId="0" xfId="18" applyFont="1" applyAlignment="1">
      <alignment horizontal="left" vertical="center"/>
    </xf>
    <xf numFmtId="0" fontId="36" fillId="0" borderId="0" xfId="19" applyFont="1"/>
    <xf numFmtId="0" fontId="17" fillId="0" borderId="0" xfId="19"/>
    <xf numFmtId="0" fontId="44" fillId="0" borderId="0" xfId="19" applyFont="1" applyAlignment="1">
      <alignment horizontal="left"/>
    </xf>
    <xf numFmtId="4" fontId="40" fillId="0" borderId="0" xfId="19" applyNumberFormat="1" applyFont="1" applyAlignment="1" applyProtection="1">
      <alignment vertical="center"/>
      <protection locked="0"/>
    </xf>
    <xf numFmtId="4" fontId="39" fillId="0" borderId="0" xfId="19" applyNumberFormat="1" applyFont="1" applyAlignment="1">
      <alignment vertical="center"/>
    </xf>
    <xf numFmtId="4" fontId="54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19" applyNumberFormat="1" applyFont="1" applyFill="1" applyBorder="1" applyAlignment="1" applyProtection="1">
      <alignment horizontal="center" vertical="center" wrapText="1"/>
      <protection locked="0"/>
    </xf>
    <xf numFmtId="4" fontId="42" fillId="0" borderId="5" xfId="19" applyNumberFormat="1" applyFont="1" applyBorder="1" applyAlignment="1" applyProtection="1">
      <alignment vertical="center"/>
      <protection locked="0"/>
    </xf>
    <xf numFmtId="4" fontId="61" fillId="0" borderId="5" xfId="19" applyNumberFormat="1" applyFont="1" applyBorder="1" applyAlignment="1" applyProtection="1">
      <alignment vertical="center"/>
      <protection locked="0"/>
    </xf>
    <xf numFmtId="4" fontId="61" fillId="0" borderId="40" xfId="19" applyNumberFormat="1" applyFont="1" applyBorder="1" applyAlignment="1" applyProtection="1">
      <alignment vertical="center"/>
      <protection locked="0"/>
    </xf>
    <xf numFmtId="4" fontId="42" fillId="0" borderId="40" xfId="19" applyNumberFormat="1" applyFont="1" applyBorder="1" applyAlignment="1" applyProtection="1">
      <alignment vertical="center"/>
      <protection locked="0"/>
    </xf>
    <xf numFmtId="4" fontId="61" fillId="0" borderId="8" xfId="19" applyNumberFormat="1" applyFont="1" applyBorder="1" applyAlignment="1" applyProtection="1">
      <alignment horizontal="right" vertical="center"/>
      <protection locked="0"/>
    </xf>
    <xf numFmtId="4" fontId="61" fillId="0" borderId="28" xfId="19" applyNumberFormat="1" applyFont="1" applyBorder="1" applyAlignment="1" applyProtection="1">
      <alignment horizontal="right" vertical="center"/>
      <protection locked="0"/>
    </xf>
    <xf numFmtId="4" fontId="42" fillId="3" borderId="2" xfId="19" applyNumberFormat="1" applyFont="1" applyFill="1" applyBorder="1" applyAlignment="1">
      <alignment vertical="center"/>
    </xf>
    <xf numFmtId="0" fontId="52" fillId="0" borderId="0" xfId="19" applyFont="1" applyAlignment="1">
      <alignment vertical="center"/>
    </xf>
    <xf numFmtId="0" fontId="50" fillId="0" borderId="0" xfId="19" applyFont="1" applyAlignment="1">
      <alignment horizontal="center" vertical="center"/>
    </xf>
    <xf numFmtId="0" fontId="47" fillId="0" borderId="0" xfId="19" applyFont="1" applyAlignment="1">
      <alignment vertical="center"/>
    </xf>
    <xf numFmtId="164" fontId="48" fillId="0" borderId="0" xfId="19" applyNumberFormat="1" applyFont="1" applyAlignment="1">
      <alignment horizontal="center" vertical="center"/>
    </xf>
    <xf numFmtId="0" fontId="47" fillId="0" borderId="0" xfId="19" applyFont="1" applyAlignment="1">
      <alignment horizontal="center" vertical="center"/>
    </xf>
    <xf numFmtId="0" fontId="50" fillId="0" borderId="0" xfId="19" applyFont="1" applyAlignment="1">
      <alignment horizontal="left" vertical="center"/>
    </xf>
    <xf numFmtId="0" fontId="50" fillId="0" borderId="0" xfId="19" applyFont="1" applyAlignment="1">
      <alignment vertical="center"/>
    </xf>
    <xf numFmtId="0" fontId="36" fillId="0" borderId="0" xfId="20" applyFont="1"/>
    <xf numFmtId="0" fontId="16" fillId="0" borderId="0" xfId="20"/>
    <xf numFmtId="0" fontId="44" fillId="0" borderId="0" xfId="20" applyFont="1" applyAlignment="1">
      <alignment horizontal="left"/>
    </xf>
    <xf numFmtId="4" fontId="39" fillId="0" borderId="0" xfId="20" applyNumberFormat="1" applyFont="1" applyAlignment="1">
      <alignment vertical="center"/>
    </xf>
    <xf numFmtId="0" fontId="50" fillId="0" borderId="0" xfId="20" applyFont="1" applyAlignment="1">
      <alignment horizontal="center" vertical="center"/>
    </xf>
    <xf numFmtId="4" fontId="41" fillId="0" borderId="0" xfId="20" applyNumberFormat="1" applyFont="1" applyAlignment="1" applyProtection="1">
      <alignment vertical="center"/>
      <protection locked="0"/>
    </xf>
    <xf numFmtId="4" fontId="40" fillId="0" borderId="0" xfId="20" applyNumberFormat="1" applyFont="1" applyAlignment="1" applyProtection="1">
      <alignment vertical="center"/>
      <protection locked="0"/>
    </xf>
    <xf numFmtId="4" fontId="54" fillId="3" borderId="18" xfId="20" applyNumberFormat="1" applyFont="1" applyFill="1" applyBorder="1" applyAlignment="1" applyProtection="1">
      <alignment horizontal="center" vertical="center" wrapText="1"/>
      <protection locked="0"/>
    </xf>
    <xf numFmtId="4" fontId="54" fillId="2" borderId="46" xfId="20" applyNumberFormat="1" applyFont="1" applyFill="1" applyBorder="1" applyAlignment="1" applyProtection="1">
      <alignment horizontal="center" vertical="center" wrapText="1"/>
      <protection locked="0"/>
    </xf>
    <xf numFmtId="4" fontId="42" fillId="3" borderId="14" xfId="20" applyNumberFormat="1" applyFont="1" applyFill="1" applyBorder="1" applyAlignment="1">
      <alignment horizontal="right" vertical="center"/>
    </xf>
    <xf numFmtId="4" fontId="42" fillId="3" borderId="2" xfId="20" applyNumberFormat="1" applyFont="1" applyFill="1" applyBorder="1" applyAlignment="1">
      <alignment horizontal="right" vertical="center"/>
    </xf>
    <xf numFmtId="0" fontId="47" fillId="0" borderId="0" xfId="20" applyFont="1" applyAlignment="1">
      <alignment horizontal="center" vertical="center"/>
    </xf>
    <xf numFmtId="4" fontId="42" fillId="0" borderId="6" xfId="20" applyNumberFormat="1" applyFont="1" applyBorder="1" applyAlignment="1" applyProtection="1">
      <alignment horizontal="right" vertical="center"/>
      <protection locked="0"/>
    </xf>
    <xf numFmtId="4" fontId="42" fillId="0" borderId="5" xfId="20" applyNumberFormat="1" applyFont="1" applyBorder="1" applyAlignment="1" applyProtection="1">
      <alignment horizontal="right" vertical="center"/>
      <protection locked="0"/>
    </xf>
    <xf numFmtId="4" fontId="40" fillId="0" borderId="6" xfId="20" applyNumberFormat="1" applyFont="1" applyBorder="1" applyAlignment="1" applyProtection="1">
      <alignment horizontal="right" vertical="center"/>
      <protection locked="0"/>
    </xf>
    <xf numFmtId="4" fontId="40" fillId="0" borderId="5" xfId="20" applyNumberFormat="1" applyFont="1" applyBorder="1" applyAlignment="1" applyProtection="1">
      <alignment horizontal="right" vertical="center"/>
      <protection locked="0"/>
    </xf>
    <xf numFmtId="4" fontId="40" fillId="0" borderId="9" xfId="20" applyNumberFormat="1" applyFont="1" applyBorder="1" applyAlignment="1" applyProtection="1">
      <alignment horizontal="right" vertical="center"/>
      <protection locked="0"/>
    </xf>
    <xf numFmtId="4" fontId="40" fillId="0" borderId="8" xfId="20" applyNumberFormat="1" applyFont="1" applyBorder="1" applyAlignment="1" applyProtection="1">
      <alignment horizontal="right" vertical="center"/>
      <protection locked="0"/>
    </xf>
    <xf numFmtId="4" fontId="40" fillId="0" borderId="33" xfId="20" applyNumberFormat="1" applyFont="1" applyBorder="1" applyAlignment="1" applyProtection="1">
      <alignment horizontal="right" vertical="center"/>
      <protection locked="0"/>
    </xf>
    <xf numFmtId="4" fontId="40" fillId="0" borderId="32" xfId="20" applyNumberFormat="1" applyFont="1" applyBorder="1" applyAlignment="1" applyProtection="1">
      <alignment horizontal="right" vertical="center"/>
      <protection locked="0"/>
    </xf>
    <xf numFmtId="4" fontId="42" fillId="2" borderId="2" xfId="20" applyNumberFormat="1" applyFont="1" applyFill="1" applyBorder="1" applyAlignment="1">
      <alignment horizontal="right" vertical="center"/>
    </xf>
    <xf numFmtId="4" fontId="40" fillId="0" borderId="12" xfId="20" applyNumberFormat="1" applyFont="1" applyBorder="1" applyAlignment="1" applyProtection="1">
      <alignment horizontal="right" vertical="center"/>
      <protection locked="0"/>
    </xf>
    <xf numFmtId="4" fontId="40" fillId="0" borderId="11" xfId="20" applyNumberFormat="1" applyFont="1" applyBorder="1" applyAlignment="1" applyProtection="1">
      <alignment horizontal="right" vertical="center"/>
      <protection locked="0"/>
    </xf>
    <xf numFmtId="4" fontId="42" fillId="3" borderId="14" xfId="20" applyNumberFormat="1" applyFont="1" applyFill="1" applyBorder="1" applyAlignment="1" applyProtection="1">
      <alignment vertical="center"/>
      <protection locked="0"/>
    </xf>
    <xf numFmtId="4" fontId="42" fillId="3" borderId="2" xfId="20" applyNumberFormat="1" applyFont="1" applyFill="1" applyBorder="1" applyAlignment="1" applyProtection="1">
      <alignment vertical="center"/>
      <protection locked="0"/>
    </xf>
    <xf numFmtId="0" fontId="52" fillId="0" borderId="0" xfId="20" applyFont="1" applyAlignment="1">
      <alignment vertical="center"/>
    </xf>
    <xf numFmtId="0" fontId="47" fillId="0" borderId="0" xfId="20" applyFont="1" applyAlignment="1">
      <alignment vertical="center"/>
    </xf>
    <xf numFmtId="0" fontId="48" fillId="0" borderId="0" xfId="20" applyFont="1"/>
    <xf numFmtId="164" fontId="47" fillId="0" borderId="0" xfId="20" applyNumberFormat="1" applyFont="1" applyAlignment="1">
      <alignment horizontal="center" vertical="center"/>
    </xf>
    <xf numFmtId="0" fontId="50" fillId="0" borderId="0" xfId="20" applyFont="1" applyAlignment="1">
      <alignment horizontal="left" vertical="center"/>
    </xf>
    <xf numFmtId="0" fontId="36" fillId="0" borderId="0" xfId="21" applyFont="1"/>
    <xf numFmtId="0" fontId="15" fillId="0" borderId="0" xfId="21"/>
    <xf numFmtId="0" fontId="44" fillId="0" borderId="0" xfId="21" applyFont="1" applyAlignment="1">
      <alignment horizontal="left"/>
    </xf>
    <xf numFmtId="0" fontId="50" fillId="0" borderId="0" xfId="21" applyFont="1" applyAlignment="1">
      <alignment horizontal="center" vertical="center"/>
    </xf>
    <xf numFmtId="0" fontId="40" fillId="0" borderId="0" xfId="21" applyFont="1" applyAlignment="1" applyProtection="1">
      <alignment horizontal="center" vertical="center"/>
      <protection locked="0"/>
    </xf>
    <xf numFmtId="4" fontId="40" fillId="0" borderId="0" xfId="21" applyNumberFormat="1" applyFont="1" applyAlignment="1" applyProtection="1">
      <alignment vertical="center"/>
      <protection locked="0"/>
    </xf>
    <xf numFmtId="4" fontId="54" fillId="3" borderId="14" xfId="21" applyNumberFormat="1" applyFont="1" applyFill="1" applyBorder="1" applyAlignment="1" applyProtection="1">
      <alignment horizontal="center" vertical="center" wrapText="1"/>
      <protection locked="0"/>
    </xf>
    <xf numFmtId="4" fontId="54" fillId="2" borderId="46" xfId="21" applyNumberFormat="1" applyFont="1" applyFill="1" applyBorder="1" applyAlignment="1" applyProtection="1">
      <alignment horizontal="center" vertical="center" wrapText="1"/>
      <protection locked="0"/>
    </xf>
    <xf numFmtId="4" fontId="42" fillId="0" borderId="45" xfId="21" applyNumberFormat="1" applyFont="1" applyBorder="1" applyAlignment="1" applyProtection="1">
      <alignment horizontal="right" vertical="center" wrapText="1"/>
      <protection locked="0"/>
    </xf>
    <xf numFmtId="4" fontId="42" fillId="0" borderId="46" xfId="21" applyNumberFormat="1" applyFont="1" applyBorder="1" applyAlignment="1">
      <alignment horizontal="right" vertical="center" wrapText="1"/>
    </xf>
    <xf numFmtId="0" fontId="47" fillId="0" borderId="0" xfId="21" applyFont="1" applyAlignment="1">
      <alignment horizontal="center" vertical="center"/>
    </xf>
    <xf numFmtId="4" fontId="42" fillId="0" borderId="2" xfId="21" applyNumberFormat="1" applyFont="1" applyBorder="1" applyAlignment="1" applyProtection="1">
      <alignment horizontal="right" vertical="center" wrapText="1"/>
      <protection locked="0"/>
    </xf>
    <xf numFmtId="4" fontId="42" fillId="0" borderId="2" xfId="21" applyNumberFormat="1" applyFont="1" applyBorder="1" applyAlignment="1">
      <alignment horizontal="right" vertical="center" wrapText="1"/>
    </xf>
    <xf numFmtId="165" fontId="61" fillId="0" borderId="55" xfId="21" applyNumberFormat="1" applyFont="1" applyBorder="1" applyAlignment="1" applyProtection="1">
      <alignment horizontal="right" vertical="center" wrapText="1"/>
      <protection locked="0"/>
    </xf>
    <xf numFmtId="165" fontId="61" fillId="0" borderId="40" xfId="21" applyNumberFormat="1" applyFont="1" applyBorder="1" applyAlignment="1" applyProtection="1">
      <alignment horizontal="right" vertical="center" wrapText="1"/>
      <protection locked="0"/>
    </xf>
    <xf numFmtId="165" fontId="61" fillId="0" borderId="54" xfId="21" applyNumberFormat="1" applyFont="1" applyBorder="1" applyAlignment="1" applyProtection="1">
      <alignment horizontal="right" vertical="center" wrapText="1"/>
      <protection locked="0"/>
    </xf>
    <xf numFmtId="165" fontId="61" fillId="0" borderId="43" xfId="21" applyNumberFormat="1" applyFont="1" applyBorder="1" applyAlignment="1" applyProtection="1">
      <alignment horizontal="right" vertical="center" wrapText="1"/>
      <protection locked="0"/>
    </xf>
    <xf numFmtId="165" fontId="61" fillId="0" borderId="28" xfId="21" applyNumberFormat="1" applyFont="1" applyBorder="1" applyAlignment="1" applyProtection="1">
      <alignment horizontal="right" vertical="center" wrapText="1"/>
      <protection locked="0"/>
    </xf>
    <xf numFmtId="165" fontId="61" fillId="0" borderId="60" xfId="21" applyNumberFormat="1" applyFont="1" applyBorder="1" applyAlignment="1" applyProtection="1">
      <alignment horizontal="right" vertical="center" wrapText="1"/>
      <protection locked="0"/>
    </xf>
    <xf numFmtId="4" fontId="42" fillId="3" borderId="2" xfId="21" applyNumberFormat="1" applyFont="1" applyFill="1" applyBorder="1" applyAlignment="1">
      <alignment horizontal="right" vertical="center" wrapText="1"/>
    </xf>
    <xf numFmtId="0" fontId="52" fillId="0" borderId="0" xfId="21" applyFont="1" applyAlignment="1">
      <alignment vertical="center"/>
    </xf>
    <xf numFmtId="0" fontId="47" fillId="0" borderId="0" xfId="21" applyFont="1" applyAlignment="1">
      <alignment vertical="center"/>
    </xf>
    <xf numFmtId="0" fontId="48" fillId="0" borderId="0" xfId="21" applyFont="1"/>
    <xf numFmtId="164" fontId="47" fillId="0" borderId="0" xfId="21" applyNumberFormat="1" applyFont="1" applyAlignment="1">
      <alignment horizontal="center" vertical="center"/>
    </xf>
    <xf numFmtId="0" fontId="50" fillId="0" borderId="0" xfId="21" applyFont="1" applyAlignment="1">
      <alignment horizontal="left" vertical="center"/>
    </xf>
    <xf numFmtId="0" fontId="36" fillId="0" borderId="0" xfId="22" applyFont="1"/>
    <xf numFmtId="0" fontId="14" fillId="0" borderId="0" xfId="22"/>
    <xf numFmtId="0" fontId="44" fillId="0" borderId="0" xfId="22" applyFont="1" applyAlignment="1">
      <alignment horizontal="left"/>
    </xf>
    <xf numFmtId="4" fontId="39" fillId="0" borderId="0" xfId="22" applyNumberFormat="1" applyFont="1" applyAlignment="1">
      <alignment vertical="center"/>
    </xf>
    <xf numFmtId="4" fontId="46" fillId="0" borderId="0" xfId="22" applyNumberFormat="1" applyFont="1" applyAlignment="1">
      <alignment horizontal="justify" vertical="center"/>
    </xf>
    <xf numFmtId="4" fontId="40" fillId="0" borderId="0" xfId="22" applyNumberFormat="1" applyFont="1" applyAlignment="1">
      <alignment vertical="center"/>
    </xf>
    <xf numFmtId="4" fontId="54" fillId="3" borderId="3" xfId="22" applyNumberFormat="1" applyFont="1" applyFill="1" applyBorder="1" applyAlignment="1">
      <alignment horizontal="center" vertical="center" wrapText="1"/>
    </xf>
    <xf numFmtId="4" fontId="54" fillId="2" borderId="2" xfId="22" applyNumberFormat="1" applyFont="1" applyFill="1" applyBorder="1" applyAlignment="1">
      <alignment horizontal="center" vertical="center" wrapText="1"/>
    </xf>
    <xf numFmtId="4" fontId="40" fillId="0" borderId="36" xfId="22" applyNumberFormat="1" applyFont="1" applyBorder="1" applyAlignment="1" applyProtection="1">
      <alignment horizontal="right" vertical="center"/>
      <protection locked="0"/>
    </xf>
    <xf numFmtId="4" fontId="40" fillId="0" borderId="26" xfId="22" applyNumberFormat="1" applyFont="1" applyBorder="1" applyAlignment="1" applyProtection="1">
      <alignment horizontal="right" vertical="center" wrapText="1"/>
      <protection locked="0"/>
    </xf>
    <xf numFmtId="4" fontId="40" fillId="0" borderId="9" xfId="22" applyNumberFormat="1" applyFont="1" applyBorder="1" applyAlignment="1" applyProtection="1">
      <alignment horizontal="right" vertical="center"/>
      <protection locked="0"/>
    </xf>
    <xf numFmtId="4" fontId="40" fillId="0" borderId="8" xfId="22" applyNumberFormat="1" applyFont="1" applyBorder="1" applyAlignment="1" applyProtection="1">
      <alignment horizontal="right" vertical="center" wrapText="1"/>
      <protection locked="0"/>
    </xf>
    <xf numFmtId="4" fontId="61" fillId="0" borderId="9" xfId="22" applyNumberFormat="1" applyFont="1" applyBorder="1" applyAlignment="1" applyProtection="1">
      <alignment horizontal="right" vertical="center"/>
      <protection locked="0"/>
    </xf>
    <xf numFmtId="4" fontId="61" fillId="0" borderId="8" xfId="22" applyNumberFormat="1" applyFont="1" applyBorder="1" applyAlignment="1" applyProtection="1">
      <alignment horizontal="right" vertical="center" wrapText="1"/>
      <protection locked="0"/>
    </xf>
    <xf numFmtId="4" fontId="40" fillId="0" borderId="33" xfId="22" applyNumberFormat="1" applyFont="1" applyBorder="1" applyAlignment="1" applyProtection="1">
      <alignment horizontal="right" vertical="center"/>
      <protection locked="0"/>
    </xf>
    <xf numFmtId="4" fontId="40" fillId="0" borderId="32" xfId="22" applyNumberFormat="1" applyFont="1" applyBorder="1" applyAlignment="1" applyProtection="1">
      <alignment horizontal="right" vertical="center" wrapText="1"/>
      <protection locked="0"/>
    </xf>
    <xf numFmtId="4" fontId="40" fillId="0" borderId="31" xfId="22" applyNumberFormat="1" applyFont="1" applyBorder="1" applyAlignment="1" applyProtection="1">
      <alignment horizontal="right" vertical="center"/>
      <protection locked="0"/>
    </xf>
    <xf numFmtId="4" fontId="40" fillId="0" borderId="7" xfId="22" applyNumberFormat="1" applyFont="1" applyBorder="1" applyAlignment="1" applyProtection="1">
      <alignment horizontal="right" vertical="center"/>
      <protection locked="0"/>
    </xf>
    <xf numFmtId="4" fontId="40" fillId="0" borderId="0" xfId="22" applyNumberFormat="1" applyFont="1" applyAlignment="1" applyProtection="1">
      <alignment horizontal="right" vertical="center"/>
      <protection locked="0"/>
    </xf>
    <xf numFmtId="4" fontId="40" fillId="0" borderId="47" xfId="22" applyNumberFormat="1" applyFont="1" applyBorder="1" applyAlignment="1" applyProtection="1">
      <alignment horizontal="right" vertical="center" wrapText="1"/>
      <protection locked="0"/>
    </xf>
    <xf numFmtId="4" fontId="42" fillId="3" borderId="14" xfId="22" applyNumberFormat="1" applyFont="1" applyFill="1" applyBorder="1" applyAlignment="1">
      <alignment horizontal="right" vertical="center"/>
    </xf>
    <xf numFmtId="4" fontId="42" fillId="2" borderId="2" xfId="22" applyNumberFormat="1" applyFont="1" applyFill="1" applyBorder="1" applyAlignment="1">
      <alignment horizontal="right" vertical="center"/>
    </xf>
    <xf numFmtId="0" fontId="52" fillId="0" borderId="0" xfId="22" applyFont="1" applyAlignment="1">
      <alignment vertical="center"/>
    </xf>
    <xf numFmtId="0" fontId="50" fillId="0" borderId="0" xfId="22" applyFont="1" applyAlignment="1">
      <alignment horizontal="center" vertical="center"/>
    </xf>
    <xf numFmtId="0" fontId="47" fillId="0" borderId="0" xfId="22" applyFont="1" applyAlignment="1">
      <alignment vertical="center"/>
    </xf>
    <xf numFmtId="0" fontId="48" fillId="0" borderId="0" xfId="22" applyFont="1"/>
    <xf numFmtId="164" fontId="47" fillId="0" borderId="0" xfId="22" applyNumberFormat="1" applyFont="1" applyAlignment="1">
      <alignment horizontal="center" vertical="center"/>
    </xf>
    <xf numFmtId="0" fontId="50" fillId="0" borderId="0" xfId="22" applyFont="1" applyAlignment="1">
      <alignment horizontal="left" vertical="center"/>
    </xf>
    <xf numFmtId="0" fontId="36" fillId="0" borderId="0" xfId="23" applyFont="1"/>
    <xf numFmtId="0" fontId="13" fillId="0" borderId="0" xfId="23"/>
    <xf numFmtId="0" fontId="44" fillId="0" borderId="0" xfId="23" applyFont="1" applyAlignment="1">
      <alignment horizontal="left"/>
    </xf>
    <xf numFmtId="4" fontId="46" fillId="0" borderId="0" xfId="23" applyNumberFormat="1" applyFont="1" applyAlignment="1">
      <alignment vertical="center"/>
    </xf>
    <xf numFmtId="4" fontId="51" fillId="0" borderId="0" xfId="23" applyNumberFormat="1" applyFont="1" applyAlignment="1">
      <alignment vertical="center"/>
    </xf>
    <xf numFmtId="4" fontId="42" fillId="2" borderId="2" xfId="23" applyNumberFormat="1" applyFont="1" applyFill="1" applyBorder="1" applyAlignment="1">
      <alignment horizontal="center" vertical="center"/>
    </xf>
    <xf numFmtId="4" fontId="42" fillId="2" borderId="13" xfId="23" applyNumberFormat="1" applyFont="1" applyFill="1" applyBorder="1" applyAlignment="1">
      <alignment horizontal="center" vertical="center"/>
    </xf>
    <xf numFmtId="4" fontId="54" fillId="3" borderId="2" xfId="23" applyNumberFormat="1" applyFont="1" applyFill="1" applyBorder="1" applyAlignment="1">
      <alignment horizontal="center" vertical="center" wrapText="1"/>
    </xf>
    <xf numFmtId="4" fontId="42" fillId="3" borderId="2" xfId="23" applyNumberFormat="1" applyFont="1" applyFill="1" applyBorder="1" applyAlignment="1">
      <alignment horizontal="center" vertical="center" wrapText="1"/>
    </xf>
    <xf numFmtId="4" fontId="42" fillId="3" borderId="3" xfId="23" applyNumberFormat="1" applyFont="1" applyFill="1" applyBorder="1" applyAlignment="1">
      <alignment horizontal="center" vertical="center" wrapText="1"/>
    </xf>
    <xf numFmtId="4" fontId="54" fillId="3" borderId="13" xfId="23" applyNumberFormat="1" applyFont="1" applyFill="1" applyBorder="1" applyAlignment="1">
      <alignment horizontal="left" vertical="center" wrapText="1"/>
    </xf>
    <xf numFmtId="4" fontId="40" fillId="0" borderId="8" xfId="23" applyNumberFormat="1" applyFont="1" applyBorder="1" applyAlignment="1">
      <alignment horizontal="left" vertical="center" wrapText="1"/>
    </xf>
    <xf numFmtId="4" fontId="40" fillId="0" borderId="5" xfId="23" applyNumberFormat="1" applyFont="1" applyBorder="1" applyAlignment="1">
      <alignment vertical="center"/>
    </xf>
    <xf numFmtId="4" fontId="40" fillId="0" borderId="6" xfId="23" applyNumberFormat="1" applyFont="1" applyBorder="1" applyAlignment="1">
      <alignment vertical="center"/>
    </xf>
    <xf numFmtId="4" fontId="40" fillId="0" borderId="8" xfId="23" applyNumberFormat="1" applyFont="1" applyBorder="1" applyAlignment="1">
      <alignment vertical="center"/>
    </xf>
    <xf numFmtId="4" fontId="40" fillId="0" borderId="9" xfId="23" applyNumberFormat="1" applyFont="1" applyBorder="1" applyAlignment="1">
      <alignment vertical="center"/>
    </xf>
    <xf numFmtId="4" fontId="61" fillId="0" borderId="7" xfId="23" applyNumberFormat="1" applyFont="1" applyBorder="1" applyAlignment="1">
      <alignment horizontal="left" vertical="center" wrapText="1"/>
    </xf>
    <xf numFmtId="4" fontId="61" fillId="0" borderId="37" xfId="23" applyNumberFormat="1" applyFont="1" applyBorder="1" applyAlignment="1">
      <alignment horizontal="left" vertical="center" wrapText="1"/>
    </xf>
    <xf numFmtId="4" fontId="40" fillId="0" borderId="47" xfId="23" applyNumberFormat="1" applyFont="1" applyBorder="1" applyAlignment="1">
      <alignment vertical="center"/>
    </xf>
    <xf numFmtId="4" fontId="40" fillId="0" borderId="0" xfId="23" applyNumberFormat="1" applyFont="1" applyAlignment="1">
      <alignment vertical="center"/>
    </xf>
    <xf numFmtId="4" fontId="42" fillId="2" borderId="1" xfId="23" applyNumberFormat="1" applyFont="1" applyFill="1" applyBorder="1" applyAlignment="1">
      <alignment horizontal="left" vertical="center"/>
    </xf>
    <xf numFmtId="4" fontId="42" fillId="2" borderId="2" xfId="23" applyNumberFormat="1" applyFont="1" applyFill="1" applyBorder="1" applyAlignment="1">
      <alignment vertical="center"/>
    </xf>
    <xf numFmtId="4" fontId="42" fillId="2" borderId="1" xfId="23" applyNumberFormat="1" applyFont="1" applyFill="1" applyBorder="1" applyAlignment="1">
      <alignment vertical="center"/>
    </xf>
    <xf numFmtId="0" fontId="52" fillId="0" borderId="0" xfId="23" applyFont="1" applyAlignment="1">
      <alignment vertical="center"/>
    </xf>
    <xf numFmtId="0" fontId="50" fillId="0" borderId="0" xfId="23" applyFont="1" applyAlignment="1">
      <alignment horizontal="center" vertical="center"/>
    </xf>
    <xf numFmtId="0" fontId="47" fillId="0" borderId="0" xfId="23" applyFont="1" applyAlignment="1">
      <alignment vertical="center"/>
    </xf>
    <xf numFmtId="164" fontId="47" fillId="0" borderId="0" xfId="23" applyNumberFormat="1" applyFont="1" applyAlignment="1">
      <alignment horizontal="center"/>
    </xf>
    <xf numFmtId="0" fontId="47" fillId="0" borderId="0" xfId="23" applyFont="1" applyAlignment="1">
      <alignment horizontal="center" vertical="center"/>
    </xf>
    <xf numFmtId="0" fontId="50" fillId="0" borderId="0" xfId="23" applyFont="1" applyAlignment="1">
      <alignment horizontal="left" vertical="center"/>
    </xf>
    <xf numFmtId="0" fontId="75" fillId="0" borderId="0" xfId="23" applyFont="1" applyAlignment="1">
      <alignment horizontal="center" vertical="center"/>
    </xf>
    <xf numFmtId="0" fontId="36" fillId="0" borderId="0" xfId="24" applyFont="1"/>
    <xf numFmtId="0" fontId="12" fillId="0" borderId="0" xfId="24"/>
    <xf numFmtId="0" fontId="44" fillId="0" borderId="0" xfId="24" applyFont="1" applyAlignment="1">
      <alignment horizontal="left"/>
    </xf>
    <xf numFmtId="4" fontId="39" fillId="0" borderId="0" xfId="24" applyNumberFormat="1" applyFont="1" applyAlignment="1">
      <alignment vertical="center" wrapText="1"/>
    </xf>
    <xf numFmtId="4" fontId="39" fillId="0" borderId="0" xfId="24" applyNumberFormat="1" applyFont="1" applyAlignment="1">
      <alignment vertical="center"/>
    </xf>
    <xf numFmtId="4" fontId="54" fillId="3" borderId="3" xfId="24" applyNumberFormat="1" applyFont="1" applyFill="1" applyBorder="1" applyAlignment="1">
      <alignment horizontal="center" vertical="center" wrapText="1"/>
    </xf>
    <xf numFmtId="4" fontId="54" fillId="2" borderId="2" xfId="24" applyNumberFormat="1" applyFont="1" applyFill="1" applyBorder="1" applyAlignment="1">
      <alignment horizontal="center" vertical="center" wrapText="1"/>
    </xf>
    <xf numFmtId="4" fontId="40" fillId="0" borderId="36" xfId="24" applyNumberFormat="1" applyFont="1" applyBorder="1" applyAlignment="1">
      <alignment horizontal="right" vertical="center" wrapText="1"/>
    </xf>
    <xf numFmtId="4" fontId="40" fillId="0" borderId="26" xfId="24" applyNumberFormat="1" applyFont="1" applyBorder="1" applyAlignment="1">
      <alignment horizontal="right" vertical="center" wrapText="1"/>
    </xf>
    <xf numFmtId="0" fontId="47" fillId="0" borderId="0" xfId="24" applyFont="1" applyAlignment="1">
      <alignment horizontal="center" vertical="center"/>
    </xf>
    <xf numFmtId="4" fontId="40" fillId="0" borderId="30" xfId="24" applyNumberFormat="1" applyFont="1" applyBorder="1" applyAlignment="1">
      <alignment horizontal="right" vertical="center" wrapText="1"/>
    </xf>
    <xf numFmtId="4" fontId="40" fillId="0" borderId="5" xfId="24" applyNumberFormat="1" applyFont="1" applyBorder="1" applyAlignment="1">
      <alignment horizontal="right" vertical="center" wrapText="1"/>
    </xf>
    <xf numFmtId="0" fontId="50" fillId="0" borderId="0" xfId="24" applyFont="1" applyAlignment="1">
      <alignment horizontal="center" vertical="center"/>
    </xf>
    <xf numFmtId="4" fontId="42" fillId="2" borderId="23" xfId="24" applyNumberFormat="1" applyFont="1" applyFill="1" applyBorder="1" applyAlignment="1">
      <alignment horizontal="right" vertical="center" wrapText="1"/>
    </xf>
    <xf numFmtId="4" fontId="42" fillId="2" borderId="2" xfId="24" applyNumberFormat="1" applyFont="1" applyFill="1" applyBorder="1" applyAlignment="1">
      <alignment horizontal="right" vertical="center" wrapText="1"/>
    </xf>
    <xf numFmtId="0" fontId="52" fillId="0" borderId="0" xfId="24" applyFont="1" applyAlignment="1">
      <alignment vertical="center"/>
    </xf>
    <xf numFmtId="0" fontId="47" fillId="0" borderId="0" xfId="24" applyFont="1" applyAlignment="1">
      <alignment vertical="center"/>
    </xf>
    <xf numFmtId="49" fontId="47" fillId="0" borderId="0" xfId="24" applyNumberFormat="1" applyFont="1" applyAlignment="1">
      <alignment horizontal="center" vertical="center"/>
    </xf>
    <xf numFmtId="0" fontId="50" fillId="0" borderId="0" xfId="24" applyFont="1" applyAlignment="1">
      <alignment horizontal="left" vertical="center"/>
    </xf>
    <xf numFmtId="0" fontId="36" fillId="0" borderId="0" xfId="25" applyFont="1"/>
    <xf numFmtId="0" fontId="11" fillId="0" borderId="0" xfId="25"/>
    <xf numFmtId="0" fontId="44" fillId="0" borderId="0" xfId="25" applyFont="1" applyAlignment="1">
      <alignment horizontal="left"/>
    </xf>
    <xf numFmtId="4" fontId="39" fillId="0" borderId="0" xfId="25" applyNumberFormat="1" applyFont="1" applyAlignment="1">
      <alignment vertical="center"/>
    </xf>
    <xf numFmtId="4" fontId="76" fillId="0" borderId="0" xfId="25" applyNumberFormat="1" applyFont="1" applyAlignment="1">
      <alignment horizontal="center" vertical="center" wrapText="1"/>
    </xf>
    <xf numFmtId="4" fontId="54" fillId="3" borderId="3" xfId="25" applyNumberFormat="1" applyFont="1" applyFill="1" applyBorder="1" applyAlignment="1" applyProtection="1">
      <alignment horizontal="center" vertical="center" wrapText="1"/>
      <protection locked="0"/>
    </xf>
    <xf numFmtId="4" fontId="54" fillId="2" borderId="2" xfId="25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25" applyFont="1" applyAlignment="1">
      <alignment horizontal="center" vertical="center"/>
    </xf>
    <xf numFmtId="0" fontId="50" fillId="0" borderId="0" xfId="25" applyFont="1" applyAlignment="1">
      <alignment horizontal="center" vertical="center"/>
    </xf>
    <xf numFmtId="4" fontId="40" fillId="0" borderId="6" xfId="25" applyNumberFormat="1" applyFont="1" applyBorder="1" applyAlignment="1" applyProtection="1">
      <alignment horizontal="right" vertical="center" wrapText="1"/>
      <protection locked="0"/>
    </xf>
    <xf numFmtId="4" fontId="40" fillId="0" borderId="5" xfId="25" applyNumberFormat="1" applyFont="1" applyBorder="1" applyAlignment="1" applyProtection="1">
      <alignment horizontal="right" vertical="center" wrapText="1"/>
      <protection locked="0"/>
    </xf>
    <xf numFmtId="4" fontId="40" fillId="0" borderId="9" xfId="25" applyNumberFormat="1" applyFont="1" applyBorder="1" applyAlignment="1" applyProtection="1">
      <alignment horizontal="right" vertical="center" wrapText="1"/>
      <protection locked="0"/>
    </xf>
    <xf numFmtId="4" fontId="40" fillId="0" borderId="8" xfId="25" applyNumberFormat="1" applyFont="1" applyBorder="1" applyAlignment="1" applyProtection="1">
      <alignment horizontal="right" vertical="center" wrapText="1"/>
      <protection locked="0"/>
    </xf>
    <xf numFmtId="4" fontId="54" fillId="2" borderId="3" xfId="25" applyNumberFormat="1" applyFont="1" applyFill="1" applyBorder="1" applyAlignment="1">
      <alignment horizontal="right" vertical="center" wrapText="1"/>
    </xf>
    <xf numFmtId="4" fontId="54" fillId="2" borderId="2" xfId="25" applyNumberFormat="1" applyFont="1" applyFill="1" applyBorder="1" applyAlignment="1">
      <alignment horizontal="right" vertical="center" wrapText="1"/>
    </xf>
    <xf numFmtId="4" fontId="42" fillId="2" borderId="3" xfId="25" applyNumberFormat="1" applyFont="1" applyFill="1" applyBorder="1" applyAlignment="1">
      <alignment horizontal="right" vertical="center" wrapText="1"/>
    </xf>
    <xf numFmtId="4" fontId="42" fillId="3" borderId="2" xfId="25" applyNumberFormat="1" applyFont="1" applyFill="1" applyBorder="1" applyAlignment="1">
      <alignment horizontal="right" vertical="center" wrapText="1"/>
    </xf>
    <xf numFmtId="4" fontId="42" fillId="2" borderId="14" xfId="25" applyNumberFormat="1" applyFont="1" applyFill="1" applyBorder="1" applyAlignment="1">
      <alignment horizontal="right" vertical="center" wrapText="1"/>
    </xf>
    <xf numFmtId="0" fontId="52" fillId="0" borderId="0" xfId="25" applyFont="1" applyAlignment="1">
      <alignment vertical="center"/>
    </xf>
    <xf numFmtId="0" fontId="47" fillId="0" borderId="0" xfId="25" applyFont="1" applyAlignment="1">
      <alignment vertical="center"/>
    </xf>
    <xf numFmtId="0" fontId="48" fillId="0" borderId="0" xfId="25" applyFont="1"/>
    <xf numFmtId="164" fontId="47" fillId="0" borderId="0" xfId="25" applyNumberFormat="1" applyFont="1" applyAlignment="1">
      <alignment horizontal="center" vertical="center"/>
    </xf>
    <xf numFmtId="0" fontId="50" fillId="0" borderId="0" xfId="25" applyFont="1" applyAlignment="1">
      <alignment horizontal="left" vertical="center"/>
    </xf>
    <xf numFmtId="0" fontId="36" fillId="0" borderId="0" xfId="26" applyFont="1"/>
    <xf numFmtId="0" fontId="10" fillId="0" borderId="0" xfId="26"/>
    <xf numFmtId="0" fontId="40" fillId="0" borderId="0" xfId="26" applyFont="1" applyAlignment="1" applyProtection="1">
      <alignment horizontal="center" vertical="center"/>
      <protection locked="0"/>
    </xf>
    <xf numFmtId="4" fontId="40" fillId="0" borderId="0" xfId="26" applyNumberFormat="1" applyFont="1" applyAlignment="1" applyProtection="1">
      <alignment vertical="center"/>
      <protection locked="0"/>
    </xf>
    <xf numFmtId="4" fontId="54" fillId="3" borderId="14" xfId="26" applyNumberFormat="1" applyFont="1" applyFill="1" applyBorder="1" applyAlignment="1" applyProtection="1">
      <alignment horizontal="center" vertical="center" wrapText="1"/>
      <protection locked="0"/>
    </xf>
    <xf numFmtId="4" fontId="42" fillId="2" borderId="3" xfId="26" applyNumberFormat="1" applyFont="1" applyFill="1" applyBorder="1" applyAlignment="1" applyProtection="1">
      <alignment horizontal="center" vertical="center" wrapText="1"/>
      <protection locked="0"/>
    </xf>
    <xf numFmtId="4" fontId="42" fillId="3" borderId="2" xfId="26" applyNumberFormat="1" applyFont="1" applyFill="1" applyBorder="1" applyAlignment="1" applyProtection="1">
      <alignment horizontal="center" vertical="center" wrapText="1"/>
      <protection locked="0"/>
    </xf>
    <xf numFmtId="4" fontId="54" fillId="2" borderId="46" xfId="26" applyNumberFormat="1" applyFont="1" applyFill="1" applyBorder="1" applyAlignment="1" applyProtection="1">
      <alignment horizontal="center" vertical="center" wrapText="1"/>
      <protection locked="0"/>
    </xf>
    <xf numFmtId="4" fontId="40" fillId="0" borderId="55" xfId="26" applyNumberFormat="1" applyFont="1" applyBorder="1" applyAlignment="1" applyProtection="1">
      <alignment horizontal="right" vertical="center" wrapText="1"/>
      <protection locked="0"/>
    </xf>
    <xf numFmtId="4" fontId="42" fillId="0" borderId="21" xfId="26" applyNumberFormat="1" applyFont="1" applyBorder="1" applyAlignment="1">
      <alignment horizontal="right" vertical="center" wrapText="1"/>
    </xf>
    <xf numFmtId="4" fontId="40" fillId="0" borderId="43" xfId="26" applyNumberFormat="1" applyFont="1" applyBorder="1" applyAlignment="1" applyProtection="1">
      <alignment horizontal="right" vertical="center" wrapText="1"/>
      <protection locked="0"/>
    </xf>
    <xf numFmtId="4" fontId="42" fillId="0" borderId="44" xfId="26" applyNumberFormat="1" applyFont="1" applyBorder="1" applyAlignment="1">
      <alignment horizontal="right" vertical="center" wrapText="1"/>
    </xf>
    <xf numFmtId="4" fontId="40" fillId="0" borderId="60" xfId="26" applyNumberFormat="1" applyFont="1" applyBorder="1" applyAlignment="1" applyProtection="1">
      <alignment horizontal="right" vertical="center" wrapText="1"/>
      <protection locked="0"/>
    </xf>
    <xf numFmtId="4" fontId="42" fillId="0" borderId="61" xfId="26" applyNumberFormat="1" applyFont="1" applyBorder="1" applyAlignment="1">
      <alignment horizontal="right" vertical="center" wrapText="1"/>
    </xf>
    <xf numFmtId="4" fontId="40" fillId="3" borderId="55" xfId="26" applyNumberFormat="1" applyFont="1" applyFill="1" applyBorder="1" applyAlignment="1" applyProtection="1">
      <alignment horizontal="right" vertical="center" wrapText="1"/>
      <protection locked="0"/>
    </xf>
    <xf numFmtId="4" fontId="42" fillId="3" borderId="62" xfId="26" applyNumberFormat="1" applyFont="1" applyFill="1" applyBorder="1" applyAlignment="1">
      <alignment horizontal="right" vertical="center" wrapText="1"/>
    </xf>
    <xf numFmtId="165" fontId="61" fillId="0" borderId="43" xfId="26" applyNumberFormat="1" applyFont="1" applyBorder="1" applyAlignment="1" applyProtection="1">
      <alignment horizontal="right" vertical="center" wrapText="1"/>
      <protection locked="0"/>
    </xf>
    <xf numFmtId="4" fontId="61" fillId="0" borderId="43" xfId="26" applyNumberFormat="1" applyFont="1" applyBorder="1" applyAlignment="1" applyProtection="1">
      <alignment horizontal="right" vertical="center" wrapText="1"/>
      <protection locked="0"/>
    </xf>
    <xf numFmtId="165" fontId="61" fillId="0" borderId="60" xfId="26" applyNumberFormat="1" applyFont="1" applyBorder="1" applyAlignment="1" applyProtection="1">
      <alignment horizontal="right" vertical="center" wrapText="1"/>
      <protection locked="0"/>
    </xf>
    <xf numFmtId="4" fontId="42" fillId="0" borderId="48" xfId="26" applyNumberFormat="1" applyFont="1" applyBorder="1" applyAlignment="1">
      <alignment horizontal="right" vertical="center" wrapText="1"/>
    </xf>
    <xf numFmtId="4" fontId="42" fillId="2" borderId="49" xfId="26" applyNumberFormat="1" applyFont="1" applyFill="1" applyBorder="1" applyAlignment="1">
      <alignment horizontal="right" vertical="center" wrapText="1"/>
    </xf>
    <xf numFmtId="0" fontId="47" fillId="0" borderId="0" xfId="26" applyFont="1" applyAlignment="1">
      <alignment vertical="center"/>
    </xf>
    <xf numFmtId="0" fontId="48" fillId="0" borderId="0" xfId="26" applyFont="1"/>
    <xf numFmtId="4" fontId="48" fillId="0" borderId="0" xfId="26" applyNumberFormat="1" applyFont="1"/>
    <xf numFmtId="164" fontId="47" fillId="0" borderId="0" xfId="26" applyNumberFormat="1" applyFont="1" applyAlignment="1">
      <alignment horizontal="center" vertical="center"/>
    </xf>
    <xf numFmtId="0" fontId="50" fillId="0" borderId="0" xfId="26" applyFont="1" applyAlignment="1">
      <alignment horizontal="left" vertical="center"/>
    </xf>
    <xf numFmtId="0" fontId="52" fillId="0" borderId="0" xfId="26" applyFont="1" applyAlignment="1">
      <alignment vertical="center"/>
    </xf>
    <xf numFmtId="0" fontId="50" fillId="0" borderId="0" xfId="26" applyFont="1" applyAlignment="1">
      <alignment horizontal="center" vertical="center"/>
    </xf>
    <xf numFmtId="0" fontId="36" fillId="0" borderId="0" xfId="27" applyFont="1"/>
    <xf numFmtId="0" fontId="9" fillId="0" borderId="0" xfId="27"/>
    <xf numFmtId="4" fontId="40" fillId="0" borderId="0" xfId="27" applyNumberFormat="1" applyFont="1" applyAlignment="1" applyProtection="1">
      <alignment vertical="center"/>
      <protection locked="0"/>
    </xf>
    <xf numFmtId="4" fontId="46" fillId="0" borderId="0" xfId="27" applyNumberFormat="1" applyFont="1" applyAlignment="1" applyProtection="1">
      <alignment vertical="center"/>
      <protection locked="0"/>
    </xf>
    <xf numFmtId="4" fontId="40" fillId="2" borderId="18" xfId="27" applyNumberFormat="1" applyFont="1" applyFill="1" applyBorder="1" applyAlignment="1" applyProtection="1">
      <alignment horizontal="center" vertical="center" wrapText="1"/>
      <protection locked="0"/>
    </xf>
    <xf numFmtId="4" fontId="40" fillId="2" borderId="46" xfId="27" applyNumberFormat="1" applyFont="1" applyFill="1" applyBorder="1" applyAlignment="1" applyProtection="1">
      <alignment horizontal="center" vertical="center" wrapText="1"/>
      <protection locked="0"/>
    </xf>
    <xf numFmtId="49" fontId="40" fillId="0" borderId="26" xfId="27" applyNumberFormat="1" applyFont="1" applyBorder="1" applyAlignment="1" applyProtection="1">
      <alignment vertical="center"/>
      <protection locked="0"/>
    </xf>
    <xf numFmtId="4" fontId="42" fillId="0" borderId="35" xfId="27" applyNumberFormat="1" applyFont="1" applyBorder="1" applyAlignment="1" applyProtection="1">
      <alignment vertical="center"/>
      <protection locked="0"/>
    </xf>
    <xf numFmtId="4" fontId="40" fillId="0" borderId="26" xfId="27" applyNumberFormat="1" applyFont="1" applyBorder="1" applyAlignment="1" applyProtection="1">
      <alignment vertical="center"/>
      <protection locked="0"/>
    </xf>
    <xf numFmtId="4" fontId="42" fillId="0" borderId="26" xfId="27" applyNumberFormat="1" applyFont="1" applyBorder="1" applyAlignment="1" applyProtection="1">
      <alignment vertical="center"/>
      <protection locked="0"/>
    </xf>
    <xf numFmtId="49" fontId="42" fillId="0" borderId="5" xfId="27" applyNumberFormat="1" applyFont="1" applyBorder="1" applyAlignment="1" applyProtection="1">
      <alignment vertical="center"/>
      <protection locked="0"/>
    </xf>
    <xf numFmtId="4" fontId="42" fillId="0" borderId="4" xfId="27" applyNumberFormat="1" applyFont="1" applyBorder="1" applyAlignment="1" applyProtection="1">
      <alignment vertical="center"/>
      <protection locked="0"/>
    </xf>
    <xf numFmtId="4" fontId="42" fillId="0" borderId="5" xfId="27" applyNumberFormat="1" applyFont="1" applyBorder="1" applyAlignment="1" applyProtection="1">
      <alignment vertical="center"/>
      <protection locked="0"/>
    </xf>
    <xf numFmtId="4" fontId="40" fillId="0" borderId="47" xfId="27" applyNumberFormat="1" applyFont="1" applyBorder="1" applyAlignment="1" applyProtection="1">
      <alignment vertical="center"/>
      <protection locked="0"/>
    </xf>
    <xf numFmtId="49" fontId="40" fillId="0" borderId="5" xfId="27" applyNumberFormat="1" applyFont="1" applyBorder="1" applyAlignment="1" applyProtection="1">
      <alignment vertical="center"/>
      <protection locked="0"/>
    </xf>
    <xf numFmtId="4" fontId="42" fillId="0" borderId="7" xfId="27" applyNumberFormat="1" applyFont="1" applyBorder="1" applyAlignment="1">
      <alignment vertical="center"/>
    </xf>
    <xf numFmtId="4" fontId="40" fillId="0" borderId="8" xfId="27" applyNumberFormat="1" applyFont="1" applyBorder="1" applyAlignment="1" applyProtection="1">
      <alignment vertical="center"/>
      <protection locked="0"/>
    </xf>
    <xf numFmtId="4" fontId="42" fillId="0" borderId="8" xfId="27" applyNumberFormat="1" applyFont="1" applyBorder="1" applyAlignment="1" applyProtection="1">
      <alignment vertical="center"/>
      <protection locked="0"/>
    </xf>
    <xf numFmtId="4" fontId="40" fillId="0" borderId="7" xfId="27" applyNumberFormat="1" applyFont="1" applyBorder="1" applyAlignment="1">
      <alignment vertical="center"/>
    </xf>
    <xf numFmtId="49" fontId="40" fillId="0" borderId="8" xfId="27" applyNumberFormat="1" applyFont="1" applyBorder="1" applyAlignment="1" applyProtection="1">
      <alignment vertical="center"/>
      <protection locked="0"/>
    </xf>
    <xf numFmtId="4" fontId="42" fillId="3" borderId="1" xfId="27" applyNumberFormat="1" applyFont="1" applyFill="1" applyBorder="1" applyAlignment="1" applyProtection="1">
      <alignment vertical="center"/>
      <protection locked="0"/>
    </xf>
    <xf numFmtId="4" fontId="42" fillId="3" borderId="2" xfId="27" applyNumberFormat="1" applyFont="1" applyFill="1" applyBorder="1" applyAlignment="1" applyProtection="1">
      <alignment vertical="center"/>
      <protection locked="0"/>
    </xf>
    <xf numFmtId="0" fontId="79" fillId="0" borderId="0" xfId="29" applyFont="1"/>
    <xf numFmtId="0" fontId="47" fillId="0" borderId="0" xfId="27" applyFont="1" applyAlignment="1">
      <alignment vertical="center"/>
    </xf>
    <xf numFmtId="0" fontId="48" fillId="0" borderId="0" xfId="27" applyFont="1"/>
    <xf numFmtId="4" fontId="48" fillId="0" borderId="0" xfId="27" applyNumberFormat="1" applyFont="1"/>
    <xf numFmtId="164" fontId="47" fillId="0" borderId="0" xfId="27" applyNumberFormat="1" applyFont="1" applyAlignment="1">
      <alignment horizontal="center" vertical="center"/>
    </xf>
    <xf numFmtId="0" fontId="50" fillId="0" borderId="0" xfId="27" applyFont="1" applyAlignment="1">
      <alignment horizontal="left" vertical="center"/>
    </xf>
    <xf numFmtId="0" fontId="52" fillId="0" borderId="0" xfId="27" applyFont="1" applyAlignment="1">
      <alignment vertical="center"/>
    </xf>
    <xf numFmtId="0" fontId="50" fillId="0" borderId="0" xfId="27" applyFont="1" applyAlignment="1">
      <alignment horizontal="center" vertical="center"/>
    </xf>
    <xf numFmtId="0" fontId="36" fillId="0" borderId="0" xfId="30" applyFont="1"/>
    <xf numFmtId="0" fontId="8" fillId="0" borderId="0" xfId="30"/>
    <xf numFmtId="4" fontId="46" fillId="0" borderId="0" xfId="30" applyNumberFormat="1" applyFont="1" applyAlignment="1">
      <alignment vertical="center"/>
    </xf>
    <xf numFmtId="4" fontId="41" fillId="0" borderId="0" xfId="30" applyNumberFormat="1" applyFont="1" applyAlignment="1">
      <alignment vertical="center" wrapText="1"/>
    </xf>
    <xf numFmtId="4" fontId="81" fillId="0" borderId="0" xfId="30" applyNumberFormat="1" applyFont="1" applyAlignment="1">
      <alignment vertical="center" wrapText="1"/>
    </xf>
    <xf numFmtId="4" fontId="42" fillId="2" borderId="2" xfId="30" applyNumberFormat="1" applyFont="1" applyFill="1" applyBorder="1" applyAlignment="1">
      <alignment horizontal="center" vertical="center" wrapText="1"/>
    </xf>
    <xf numFmtId="4" fontId="42" fillId="2" borderId="3" xfId="30" applyNumberFormat="1" applyFont="1" applyFill="1" applyBorder="1" applyAlignment="1">
      <alignment horizontal="center" vertical="center" wrapText="1"/>
    </xf>
    <xf numFmtId="4" fontId="54" fillId="3" borderId="3" xfId="30" applyNumberFormat="1" applyFont="1" applyFill="1" applyBorder="1" applyAlignment="1">
      <alignment horizontal="center" vertical="center" wrapText="1"/>
    </xf>
    <xf numFmtId="4" fontId="42" fillId="2" borderId="14" xfId="30" applyNumberFormat="1" applyFont="1" applyFill="1" applyBorder="1" applyAlignment="1">
      <alignment horizontal="center" vertical="center" wrapText="1"/>
    </xf>
    <xf numFmtId="4" fontId="42" fillId="0" borderId="63" xfId="30" applyNumberFormat="1" applyFont="1" applyBorder="1" applyAlignment="1">
      <alignment vertical="center"/>
    </xf>
    <xf numFmtId="4" fontId="54" fillId="0" borderId="17" xfId="30" applyNumberFormat="1" applyFont="1" applyBorder="1" applyAlignment="1">
      <alignment horizontal="left" vertical="center" wrapText="1"/>
    </xf>
    <xf numFmtId="4" fontId="42" fillId="0" borderId="26" xfId="30" applyNumberFormat="1" applyFont="1" applyBorder="1" applyAlignment="1">
      <alignment vertical="center"/>
    </xf>
    <xf numFmtId="4" fontId="42" fillId="0" borderId="36" xfId="30" applyNumberFormat="1" applyFont="1" applyBorder="1" applyAlignment="1">
      <alignment vertical="center"/>
    </xf>
    <xf numFmtId="4" fontId="42" fillId="0" borderId="25" xfId="30" applyNumberFormat="1" applyFont="1" applyBorder="1" applyAlignment="1">
      <alignment vertical="center"/>
    </xf>
    <xf numFmtId="4" fontId="42" fillId="0" borderId="42" xfId="30" applyNumberFormat="1" applyFont="1" applyBorder="1" applyAlignment="1">
      <alignment vertical="center"/>
    </xf>
    <xf numFmtId="4" fontId="42" fillId="0" borderId="27" xfId="30" applyNumberFormat="1" applyFont="1" applyBorder="1" applyAlignment="1">
      <alignment vertical="center"/>
    </xf>
    <xf numFmtId="4" fontId="42" fillId="0" borderId="8" xfId="30" applyNumberFormat="1" applyFont="1" applyBorder="1" applyAlignment="1">
      <alignment vertical="center"/>
    </xf>
    <xf numFmtId="4" fontId="42" fillId="0" borderId="9" xfId="30" applyNumberFormat="1" applyFont="1" applyBorder="1" applyAlignment="1">
      <alignment vertical="center"/>
    </xf>
    <xf numFmtId="4" fontId="42" fillId="0" borderId="28" xfId="30" applyNumberFormat="1" applyFont="1" applyBorder="1" applyAlignment="1">
      <alignment vertical="center"/>
    </xf>
    <xf numFmtId="4" fontId="40" fillId="0" borderId="42" xfId="30" applyNumberFormat="1" applyFont="1" applyBorder="1" applyAlignment="1">
      <alignment vertical="center"/>
    </xf>
    <xf numFmtId="4" fontId="40" fillId="0" borderId="27" xfId="30" applyNumberFormat="1" applyFont="1" applyBorder="1" applyAlignment="1">
      <alignment vertical="center"/>
    </xf>
    <xf numFmtId="3" fontId="40" fillId="0" borderId="8" xfId="30" applyNumberFormat="1" applyFont="1" applyBorder="1" applyAlignment="1">
      <alignment vertical="center"/>
    </xf>
    <xf numFmtId="4" fontId="40" fillId="0" borderId="9" xfId="30" applyNumberFormat="1" applyFont="1" applyBorder="1" applyAlignment="1">
      <alignment vertical="center"/>
    </xf>
    <xf numFmtId="4" fontId="40" fillId="0" borderId="8" xfId="30" applyNumberFormat="1" applyFont="1" applyBorder="1" applyAlignment="1">
      <alignment vertical="center"/>
    </xf>
    <xf numFmtId="4" fontId="40" fillId="0" borderId="28" xfId="30" applyNumberFormat="1" applyFont="1" applyBorder="1" applyAlignment="1">
      <alignment vertical="center"/>
    </xf>
    <xf numFmtId="4" fontId="40" fillId="0" borderId="64" xfId="30" applyNumberFormat="1" applyFont="1" applyBorder="1" applyAlignment="1">
      <alignment vertical="center"/>
    </xf>
    <xf numFmtId="4" fontId="40" fillId="0" borderId="65" xfId="30" applyNumberFormat="1" applyFont="1" applyBorder="1" applyAlignment="1">
      <alignment vertical="center"/>
    </xf>
    <xf numFmtId="3" fontId="40" fillId="0" borderId="32" xfId="30" applyNumberFormat="1" applyFont="1" applyBorder="1" applyAlignment="1">
      <alignment vertical="center"/>
    </xf>
    <xf numFmtId="4" fontId="40" fillId="0" borderId="33" xfId="30" applyNumberFormat="1" applyFont="1" applyBorder="1" applyAlignment="1">
      <alignment vertical="center"/>
    </xf>
    <xf numFmtId="4" fontId="40" fillId="0" borderId="32" xfId="30" applyNumberFormat="1" applyFont="1" applyBorder="1" applyAlignment="1">
      <alignment vertical="center"/>
    </xf>
    <xf numFmtId="4" fontId="40" fillId="0" borderId="41" xfId="30" applyNumberFormat="1" applyFont="1" applyBorder="1" applyAlignment="1">
      <alignment vertical="center"/>
    </xf>
    <xf numFmtId="4" fontId="42" fillId="0" borderId="51" xfId="30" applyNumberFormat="1" applyFont="1" applyBorder="1" applyAlignment="1">
      <alignment vertical="center"/>
    </xf>
    <xf numFmtId="4" fontId="42" fillId="2" borderId="34" xfId="30" applyNumberFormat="1" applyFont="1" applyFill="1" applyBorder="1" applyAlignment="1">
      <alignment vertical="center"/>
    </xf>
    <xf numFmtId="4" fontId="42" fillId="2" borderId="2" xfId="30" applyNumberFormat="1" applyFont="1" applyFill="1" applyBorder="1" applyAlignment="1">
      <alignment vertical="center"/>
    </xf>
    <xf numFmtId="4" fontId="42" fillId="0" borderId="53" xfId="30" applyNumberFormat="1" applyFont="1" applyBorder="1" applyAlignment="1">
      <alignment vertical="center"/>
    </xf>
    <xf numFmtId="4" fontId="54" fillId="0" borderId="2" xfId="30" applyNumberFormat="1" applyFont="1" applyBorder="1" applyAlignment="1">
      <alignment horizontal="left" vertical="center" wrapText="1"/>
    </xf>
    <xf numFmtId="4" fontId="42" fillId="0" borderId="5" xfId="30" applyNumberFormat="1" applyFont="1" applyBorder="1" applyAlignment="1">
      <alignment vertical="center"/>
    </xf>
    <xf numFmtId="4" fontId="42" fillId="0" borderId="6" xfId="30" applyNumberFormat="1" applyFont="1" applyBorder="1" applyAlignment="1">
      <alignment vertical="center"/>
    </xf>
    <xf numFmtId="4" fontId="42" fillId="0" borderId="40" xfId="30" applyNumberFormat="1" applyFont="1" applyBorder="1" applyAlignment="1">
      <alignment vertical="center"/>
    </xf>
    <xf numFmtId="4" fontId="42" fillId="2" borderId="51" xfId="30" applyNumberFormat="1" applyFont="1" applyFill="1" applyBorder="1" applyAlignment="1">
      <alignment vertical="center"/>
    </xf>
    <xf numFmtId="4" fontId="42" fillId="2" borderId="3" xfId="30" applyNumberFormat="1" applyFont="1" applyFill="1" applyBorder="1" applyAlignment="1">
      <alignment vertical="center"/>
    </xf>
    <xf numFmtId="4" fontId="42" fillId="2" borderId="14" xfId="30" applyNumberFormat="1" applyFont="1" applyFill="1" applyBorder="1" applyAlignment="1">
      <alignment vertical="center"/>
    </xf>
    <xf numFmtId="0" fontId="47" fillId="0" borderId="0" xfId="30" applyFont="1" applyAlignment="1">
      <alignment vertical="center"/>
    </xf>
    <xf numFmtId="0" fontId="48" fillId="0" borderId="0" xfId="30" applyFont="1"/>
    <xf numFmtId="4" fontId="48" fillId="0" borderId="0" xfId="30" applyNumberFormat="1" applyFont="1"/>
    <xf numFmtId="164" fontId="47" fillId="0" borderId="0" xfId="30" applyNumberFormat="1" applyFont="1" applyAlignment="1">
      <alignment horizontal="center" vertical="center"/>
    </xf>
    <xf numFmtId="0" fontId="50" fillId="0" borderId="0" xfId="30" applyFont="1" applyAlignment="1">
      <alignment horizontal="left" vertical="center"/>
    </xf>
    <xf numFmtId="0" fontId="52" fillId="0" borderId="0" xfId="30" applyFont="1" applyAlignment="1">
      <alignment vertical="center"/>
    </xf>
    <xf numFmtId="0" fontId="50" fillId="0" borderId="0" xfId="30" applyFont="1" applyAlignment="1">
      <alignment horizontal="center" vertical="center"/>
    </xf>
    <xf numFmtId="0" fontId="36" fillId="0" borderId="0" xfId="31" applyFont="1"/>
    <xf numFmtId="0" fontId="7" fillId="0" borderId="0" xfId="31"/>
    <xf numFmtId="0" fontId="44" fillId="0" borderId="0" xfId="31" applyFont="1" applyAlignment="1">
      <alignment horizontal="left"/>
    </xf>
    <xf numFmtId="0" fontId="50" fillId="0" borderId="0" xfId="31" applyFont="1" applyAlignment="1">
      <alignment horizontal="center" vertical="center"/>
    </xf>
    <xf numFmtId="4" fontId="39" fillId="0" borderId="0" xfId="31" applyNumberFormat="1" applyFont="1" applyAlignment="1">
      <alignment vertical="center"/>
    </xf>
    <xf numFmtId="0" fontId="84" fillId="7" borderId="68" xfId="31" applyFont="1" applyFill="1" applyBorder="1" applyAlignment="1">
      <alignment horizontal="center" wrapText="1"/>
    </xf>
    <xf numFmtId="0" fontId="84" fillId="7" borderId="69" xfId="31" applyFont="1" applyFill="1" applyBorder="1" applyAlignment="1">
      <alignment horizontal="center" wrapText="1"/>
    </xf>
    <xf numFmtId="4" fontId="72" fillId="0" borderId="72" xfId="31" applyNumberFormat="1" applyFont="1" applyBorder="1" applyAlignment="1">
      <alignment horizontal="right"/>
    </xf>
    <xf numFmtId="4" fontId="72" fillId="0" borderId="73" xfId="31" applyNumberFormat="1" applyFont="1" applyBorder="1" applyAlignment="1">
      <alignment horizontal="right"/>
    </xf>
    <xf numFmtId="0" fontId="47" fillId="0" borderId="0" xfId="31" applyFont="1" applyAlignment="1">
      <alignment horizontal="center" vertical="center"/>
    </xf>
    <xf numFmtId="4" fontId="72" fillId="0" borderId="76" xfId="31" applyNumberFormat="1" applyFont="1" applyBorder="1" applyAlignment="1">
      <alignment horizontal="right"/>
    </xf>
    <xf numFmtId="4" fontId="72" fillId="0" borderId="77" xfId="31" applyNumberFormat="1" applyFont="1" applyBorder="1" applyAlignment="1">
      <alignment horizontal="right"/>
    </xf>
    <xf numFmtId="4" fontId="72" fillId="0" borderId="80" xfId="31" applyNumberFormat="1" applyFont="1" applyBorder="1" applyAlignment="1">
      <alignment horizontal="right"/>
    </xf>
    <xf numFmtId="4" fontId="72" fillId="0" borderId="81" xfId="31" applyNumberFormat="1" applyFont="1" applyBorder="1" applyAlignment="1">
      <alignment horizontal="right"/>
    </xf>
    <xf numFmtId="4" fontId="72" fillId="0" borderId="84" xfId="31" applyNumberFormat="1" applyFont="1" applyBorder="1" applyAlignment="1">
      <alignment horizontal="right"/>
    </xf>
    <xf numFmtId="4" fontId="72" fillId="0" borderId="85" xfId="31" applyNumberFormat="1" applyFont="1" applyBorder="1" applyAlignment="1">
      <alignment horizontal="right"/>
    </xf>
    <xf numFmtId="0" fontId="47" fillId="0" borderId="0" xfId="31" applyFont="1" applyAlignment="1">
      <alignment vertical="center"/>
    </xf>
    <xf numFmtId="0" fontId="48" fillId="0" borderId="0" xfId="31" applyFont="1"/>
    <xf numFmtId="164" fontId="47" fillId="0" borderId="0" xfId="31" applyNumberFormat="1" applyFont="1" applyAlignment="1">
      <alignment horizontal="center" vertical="center"/>
    </xf>
    <xf numFmtId="0" fontId="50" fillId="0" borderId="0" xfId="31" applyFont="1" applyAlignment="1">
      <alignment horizontal="left" vertical="center"/>
    </xf>
    <xf numFmtId="0" fontId="52" fillId="0" borderId="0" xfId="31" applyFont="1" applyAlignment="1">
      <alignment vertical="center"/>
    </xf>
    <xf numFmtId="0" fontId="36" fillId="0" borderId="0" xfId="32" applyFont="1"/>
    <xf numFmtId="0" fontId="6" fillId="0" borderId="0" xfId="32"/>
    <xf numFmtId="0" fontId="44" fillId="0" borderId="0" xfId="32" applyFont="1" applyAlignment="1">
      <alignment horizontal="left"/>
    </xf>
    <xf numFmtId="0" fontId="72" fillId="7" borderId="63" xfId="32" applyFont="1" applyFill="1" applyBorder="1" applyAlignment="1">
      <alignment horizontal="center" wrapText="1"/>
    </xf>
    <xf numFmtId="0" fontId="84" fillId="7" borderId="68" xfId="32" applyFont="1" applyFill="1" applyBorder="1" applyAlignment="1">
      <alignment horizontal="center" wrapText="1"/>
    </xf>
    <xf numFmtId="0" fontId="84" fillId="7" borderId="69" xfId="32" applyFont="1" applyFill="1" applyBorder="1" applyAlignment="1">
      <alignment horizontal="center" wrapText="1"/>
    </xf>
    <xf numFmtId="0" fontId="72" fillId="0" borderId="86" xfId="32" applyFont="1" applyBorder="1" applyAlignment="1">
      <alignment wrapText="1"/>
    </xf>
    <xf numFmtId="4" fontId="72" fillId="0" borderId="60" xfId="32" applyNumberFormat="1" applyFont="1" applyBorder="1" applyAlignment="1">
      <alignment horizontal="right"/>
    </xf>
    <xf numFmtId="4" fontId="72" fillId="0" borderId="48" xfId="32" applyNumberFormat="1" applyFont="1" applyBorder="1" applyAlignment="1">
      <alignment horizontal="right"/>
    </xf>
    <xf numFmtId="4" fontId="48" fillId="0" borderId="0" xfId="32" applyNumberFormat="1" applyFont="1"/>
    <xf numFmtId="0" fontId="47" fillId="0" borderId="0" xfId="32" applyFont="1" applyAlignment="1">
      <alignment horizontal="center" vertical="center"/>
    </xf>
    <xf numFmtId="0" fontId="52" fillId="0" borderId="0" xfId="32" applyFont="1" applyAlignment="1">
      <alignment vertical="center"/>
    </xf>
    <xf numFmtId="0" fontId="50" fillId="0" borderId="0" xfId="32" applyFont="1" applyAlignment="1">
      <alignment horizontal="center" vertical="center"/>
    </xf>
    <xf numFmtId="0" fontId="47" fillId="0" borderId="0" xfId="32" applyFont="1" applyAlignment="1">
      <alignment vertical="center"/>
    </xf>
    <xf numFmtId="0" fontId="47" fillId="0" borderId="0" xfId="32" applyFont="1"/>
    <xf numFmtId="164" fontId="47" fillId="0" borderId="0" xfId="32" applyNumberFormat="1" applyFont="1" applyAlignment="1">
      <alignment horizontal="center" vertical="center"/>
    </xf>
    <xf numFmtId="0" fontId="49" fillId="0" borderId="0" xfId="32" applyFont="1"/>
    <xf numFmtId="0" fontId="47" fillId="0" borderId="0" xfId="32" applyFont="1" applyAlignment="1">
      <alignment horizontal="left" vertical="center"/>
    </xf>
    <xf numFmtId="0" fontId="49" fillId="0" borderId="0" xfId="32" applyFont="1" applyAlignment="1">
      <alignment vertical="center"/>
    </xf>
    <xf numFmtId="0" fontId="49" fillId="0" borderId="0" xfId="32" applyFont="1" applyAlignment="1">
      <alignment horizontal="center"/>
    </xf>
    <xf numFmtId="0" fontId="36" fillId="0" borderId="0" xfId="33" applyFont="1"/>
    <xf numFmtId="0" fontId="5" fillId="0" borderId="0" xfId="33"/>
    <xf numFmtId="4" fontId="39" fillId="0" borderId="0" xfId="33" applyNumberFormat="1" applyFont="1" applyAlignment="1">
      <alignment vertical="center"/>
    </xf>
    <xf numFmtId="0" fontId="84" fillId="7" borderId="57" xfId="33" applyFont="1" applyFill="1" applyBorder="1" applyAlignment="1">
      <alignment horizontal="center" wrapText="1"/>
    </xf>
    <xf numFmtId="0" fontId="84" fillId="7" borderId="43" xfId="33" applyFont="1" applyFill="1" applyBorder="1" applyAlignment="1">
      <alignment horizontal="center" wrapText="1"/>
    </xf>
    <xf numFmtId="0" fontId="84" fillId="7" borderId="28" xfId="33" applyFont="1" applyFill="1" applyBorder="1" applyAlignment="1">
      <alignment horizontal="center" wrapText="1"/>
    </xf>
    <xf numFmtId="0" fontId="84" fillId="7" borderId="53" xfId="33" applyFont="1" applyFill="1" applyBorder="1" applyAlignment="1">
      <alignment horizontal="center" wrapText="1"/>
    </xf>
    <xf numFmtId="0" fontId="84" fillId="7" borderId="54" xfId="33" applyFont="1" applyFill="1" applyBorder="1" applyAlignment="1">
      <alignment horizontal="center" wrapText="1"/>
    </xf>
    <xf numFmtId="0" fontId="84" fillId="7" borderId="40" xfId="33" applyFont="1" applyFill="1" applyBorder="1" applyAlignment="1">
      <alignment horizontal="center" wrapText="1"/>
    </xf>
    <xf numFmtId="0" fontId="84" fillId="0" borderId="8" xfId="33" applyFont="1" applyBorder="1" applyAlignment="1">
      <alignment wrapText="1"/>
    </xf>
    <xf numFmtId="4" fontId="84" fillId="0" borderId="57" xfId="33" applyNumberFormat="1" applyFont="1" applyBorder="1" applyAlignment="1">
      <alignment horizontal="right"/>
    </xf>
    <xf numFmtId="4" fontId="84" fillId="0" borderId="43" xfId="33" applyNumberFormat="1" applyFont="1" applyBorder="1" applyAlignment="1">
      <alignment horizontal="right"/>
    </xf>
    <xf numFmtId="4" fontId="39" fillId="0" borderId="43" xfId="33" applyNumberFormat="1" applyFont="1" applyBorder="1" applyAlignment="1">
      <alignment vertical="center"/>
    </xf>
    <xf numFmtId="4" fontId="39" fillId="0" borderId="28" xfId="33" applyNumberFormat="1" applyFont="1" applyBorder="1" applyAlignment="1">
      <alignment vertical="center"/>
    </xf>
    <xf numFmtId="4" fontId="39" fillId="0" borderId="42" xfId="33" applyNumberFormat="1" applyFont="1" applyBorder="1" applyAlignment="1">
      <alignment vertical="center"/>
    </xf>
    <xf numFmtId="4" fontId="84" fillId="0" borderId="28" xfId="33" applyNumberFormat="1" applyFont="1" applyBorder="1" applyAlignment="1">
      <alignment horizontal="right"/>
    </xf>
    <xf numFmtId="0" fontId="87" fillId="0" borderId="8" xfId="33" applyFont="1" applyBorder="1" applyAlignment="1">
      <alignment vertical="center" wrapText="1"/>
    </xf>
    <xf numFmtId="2" fontId="72" fillId="0" borderId="57" xfId="33" applyNumberFormat="1" applyFont="1" applyBorder="1" applyAlignment="1">
      <alignment wrapText="1"/>
    </xf>
    <xf numFmtId="2" fontId="72" fillId="0" borderId="43" xfId="33" applyNumberFormat="1" applyFont="1" applyBorder="1" applyAlignment="1">
      <alignment wrapText="1"/>
    </xf>
    <xf numFmtId="2" fontId="72" fillId="0" borderId="28" xfId="33" applyNumberFormat="1" applyFont="1" applyBorder="1" applyAlignment="1">
      <alignment wrapText="1"/>
    </xf>
    <xf numFmtId="0" fontId="87" fillId="0" borderId="13" xfId="33" applyFont="1" applyBorder="1" applyAlignment="1">
      <alignment vertical="center" wrapText="1"/>
    </xf>
    <xf numFmtId="4" fontId="72" fillId="0" borderId="57" xfId="33" applyNumberFormat="1" applyFont="1" applyBorder="1" applyAlignment="1">
      <alignment horizontal="right"/>
    </xf>
    <xf numFmtId="2" fontId="72" fillId="0" borderId="43" xfId="33" applyNumberFormat="1" applyFont="1" applyBorder="1" applyAlignment="1">
      <alignment horizontal="right"/>
    </xf>
    <xf numFmtId="2" fontId="72" fillId="0" borderId="28" xfId="33" applyNumberFormat="1" applyFont="1" applyBorder="1" applyAlignment="1">
      <alignment horizontal="right"/>
    </xf>
    <xf numFmtId="0" fontId="84" fillId="3" borderId="11" xfId="33" applyFont="1" applyFill="1" applyBorder="1" applyAlignment="1">
      <alignment wrapText="1"/>
    </xf>
    <xf numFmtId="4" fontId="88" fillId="3" borderId="87" xfId="33" applyNumberFormat="1" applyFont="1" applyFill="1" applyBorder="1" applyAlignment="1">
      <alignment horizontal="right"/>
    </xf>
    <xf numFmtId="4" fontId="88" fillId="3" borderId="16" xfId="33" applyNumberFormat="1" applyFont="1" applyFill="1" applyBorder="1" applyAlignment="1">
      <alignment horizontal="right"/>
    </xf>
    <xf numFmtId="4" fontId="88" fillId="3" borderId="49" xfId="33" applyNumberFormat="1" applyFont="1" applyFill="1" applyBorder="1" applyAlignment="1">
      <alignment horizontal="right"/>
    </xf>
    <xf numFmtId="4" fontId="88" fillId="3" borderId="39" xfId="33" applyNumberFormat="1" applyFont="1" applyFill="1" applyBorder="1" applyAlignment="1">
      <alignment horizontal="right"/>
    </xf>
    <xf numFmtId="4" fontId="88" fillId="3" borderId="15" xfId="33" applyNumberFormat="1" applyFont="1" applyFill="1" applyBorder="1" applyAlignment="1">
      <alignment horizontal="right"/>
    </xf>
    <xf numFmtId="4" fontId="88" fillId="3" borderId="60" xfId="33" applyNumberFormat="1" applyFont="1" applyFill="1" applyBorder="1" applyAlignment="1">
      <alignment horizontal="right"/>
    </xf>
    <xf numFmtId="4" fontId="88" fillId="3" borderId="30" xfId="33" applyNumberFormat="1" applyFont="1" applyFill="1" applyBorder="1" applyAlignment="1">
      <alignment horizontal="right"/>
    </xf>
    <xf numFmtId="0" fontId="47" fillId="0" borderId="0" xfId="33" applyFont="1" applyAlignment="1">
      <alignment vertical="center"/>
    </xf>
    <xf numFmtId="0" fontId="48" fillId="0" borderId="0" xfId="33" applyFont="1"/>
    <xf numFmtId="4" fontId="48" fillId="0" borderId="0" xfId="33" applyNumberFormat="1" applyFont="1"/>
    <xf numFmtId="164" fontId="47" fillId="0" borderId="0" xfId="33" applyNumberFormat="1" applyFont="1" applyAlignment="1">
      <alignment horizontal="center" vertical="center"/>
    </xf>
    <xf numFmtId="0" fontId="50" fillId="0" borderId="0" xfId="33" applyFont="1" applyAlignment="1">
      <alignment horizontal="left" vertical="center"/>
    </xf>
    <xf numFmtId="0" fontId="52" fillId="0" borderId="0" xfId="33" applyFont="1" applyAlignment="1">
      <alignment vertical="center"/>
    </xf>
    <xf numFmtId="0" fontId="50" fillId="0" borderId="0" xfId="33" applyFont="1" applyAlignment="1">
      <alignment horizontal="center" vertical="center"/>
    </xf>
    <xf numFmtId="0" fontId="36" fillId="0" borderId="0" xfId="34" applyFont="1"/>
    <xf numFmtId="0" fontId="4" fillId="0" borderId="0" xfId="34"/>
    <xf numFmtId="0" fontId="44" fillId="0" borderId="0" xfId="34" applyFont="1" applyAlignment="1">
      <alignment horizontal="left"/>
    </xf>
    <xf numFmtId="0" fontId="56" fillId="0" borderId="0" xfId="34" applyFont="1" applyAlignment="1"/>
    <xf numFmtId="0" fontId="43" fillId="0" borderId="0" xfId="34" applyFont="1" applyAlignment="1"/>
    <xf numFmtId="0" fontId="84" fillId="7" borderId="72" xfId="34" applyFont="1" applyFill="1" applyBorder="1" applyAlignment="1">
      <alignment horizontal="center" wrapText="1"/>
    </xf>
    <xf numFmtId="0" fontId="72" fillId="0" borderId="72" xfId="34" applyFont="1" applyBorder="1" applyAlignment="1">
      <alignment wrapText="1"/>
    </xf>
    <xf numFmtId="4" fontId="72" fillId="0" borderId="72" xfId="34" applyNumberFormat="1" applyFont="1" applyBorder="1" applyAlignment="1">
      <alignment horizontal="right"/>
    </xf>
    <xf numFmtId="4" fontId="48" fillId="0" borderId="72" xfId="34" applyNumberFormat="1" applyFont="1" applyBorder="1"/>
    <xf numFmtId="0" fontId="47" fillId="0" borderId="0" xfId="34" applyFont="1" applyAlignment="1">
      <alignment horizontal="center" vertical="center"/>
    </xf>
    <xf numFmtId="0" fontId="72" fillId="0" borderId="76" xfId="34" applyFont="1" applyBorder="1" applyAlignment="1">
      <alignment wrapText="1"/>
    </xf>
    <xf numFmtId="0" fontId="52" fillId="0" borderId="76" xfId="34" applyFont="1" applyBorder="1" applyAlignment="1">
      <alignment vertical="center"/>
    </xf>
    <xf numFmtId="0" fontId="50" fillId="0" borderId="0" xfId="34" applyFont="1" applyAlignment="1">
      <alignment horizontal="center" vertical="center"/>
    </xf>
    <xf numFmtId="0" fontId="72" fillId="0" borderId="80" xfId="34" applyFont="1" applyBorder="1" applyAlignment="1">
      <alignment wrapText="1"/>
    </xf>
    <xf numFmtId="4" fontId="72" fillId="0" borderId="80" xfId="34" applyNumberFormat="1" applyFont="1" applyBorder="1" applyAlignment="1">
      <alignment horizontal="right"/>
    </xf>
    <xf numFmtId="2" fontId="72" fillId="0" borderId="80" xfId="34" applyNumberFormat="1" applyFont="1" applyBorder="1" applyAlignment="1">
      <alignment horizontal="right"/>
    </xf>
    <xf numFmtId="0" fontId="4" fillId="0" borderId="80" xfId="34" applyBorder="1"/>
    <xf numFmtId="0" fontId="47" fillId="0" borderId="0" xfId="34" applyFont="1" applyAlignment="1">
      <alignment vertical="center"/>
    </xf>
    <xf numFmtId="14" fontId="48" fillId="0" borderId="0" xfId="34" applyNumberFormat="1" applyFont="1"/>
    <xf numFmtId="164" fontId="47" fillId="0" borderId="0" xfId="34" applyNumberFormat="1" applyFont="1" applyAlignment="1">
      <alignment horizontal="center" vertical="center"/>
    </xf>
    <xf numFmtId="0" fontId="50" fillId="0" borderId="0" xfId="34" applyFont="1" applyAlignment="1">
      <alignment horizontal="left" vertical="center"/>
    </xf>
    <xf numFmtId="0" fontId="52" fillId="0" borderId="0" xfId="34" applyFont="1" applyAlignment="1">
      <alignment vertical="center"/>
    </xf>
    <xf numFmtId="0" fontId="36" fillId="0" borderId="0" xfId="35" applyFont="1"/>
    <xf numFmtId="0" fontId="3" fillId="0" borderId="0" xfId="35"/>
    <xf numFmtId="0" fontId="44" fillId="0" borderId="0" xfId="35" applyFont="1" applyAlignment="1">
      <alignment horizontal="left"/>
    </xf>
    <xf numFmtId="0" fontId="48" fillId="0" borderId="0" xfId="36" applyFont="1" applyAlignment="1">
      <alignment vertical="center" wrapText="1"/>
    </xf>
    <xf numFmtId="0" fontId="48" fillId="0" borderId="0" xfId="36" applyFont="1" applyAlignment="1">
      <alignment vertical="center"/>
    </xf>
    <xf numFmtId="0" fontId="54" fillId="3" borderId="2" xfId="36" applyFont="1" applyFill="1" applyBorder="1" applyAlignment="1">
      <alignment horizontal="center" vertical="center" wrapText="1"/>
    </xf>
    <xf numFmtId="4" fontId="54" fillId="3" borderId="2" xfId="36" applyNumberFormat="1" applyFont="1" applyFill="1" applyBorder="1" applyAlignment="1">
      <alignment horizontal="center" vertical="center" wrapText="1"/>
    </xf>
    <xf numFmtId="0" fontId="54" fillId="3" borderId="14" xfId="36" applyFont="1" applyFill="1" applyBorder="1" applyAlignment="1">
      <alignment horizontal="center" vertical="center" wrapText="1"/>
    </xf>
    <xf numFmtId="0" fontId="54" fillId="0" borderId="47" xfId="36" applyFont="1" applyBorder="1" applyAlignment="1">
      <alignment horizontal="center" vertical="center"/>
    </xf>
    <xf numFmtId="4" fontId="54" fillId="0" borderId="47" xfId="36" applyNumberFormat="1" applyFont="1" applyBorder="1" applyAlignment="1">
      <alignment horizontal="center" vertical="center" wrapText="1"/>
    </xf>
    <xf numFmtId="0" fontId="54" fillId="0" borderId="38" xfId="36" applyFont="1" applyBorder="1" applyAlignment="1">
      <alignment horizontal="center" vertical="center" wrapText="1"/>
    </xf>
    <xf numFmtId="0" fontId="54" fillId="3" borderId="26" xfId="36" applyFont="1" applyFill="1" applyBorder="1" applyAlignment="1">
      <alignment vertical="center" wrapText="1"/>
    </xf>
    <xf numFmtId="4" fontId="54" fillId="3" borderId="26" xfId="36" applyNumberFormat="1" applyFont="1" applyFill="1" applyBorder="1" applyAlignment="1">
      <alignment vertical="center"/>
    </xf>
    <xf numFmtId="4" fontId="54" fillId="3" borderId="25" xfId="36" applyNumberFormat="1" applyFont="1" applyFill="1" applyBorder="1" applyAlignment="1">
      <alignment vertical="center"/>
    </xf>
    <xf numFmtId="0" fontId="54" fillId="0" borderId="8" xfId="36" applyFont="1" applyBorder="1" applyAlignment="1">
      <alignment vertical="center" wrapText="1"/>
    </xf>
    <xf numFmtId="4" fontId="54" fillId="0" borderId="8" xfId="36" applyNumberFormat="1" applyFont="1" applyBorder="1" applyAlignment="1">
      <alignment vertical="center"/>
    </xf>
    <xf numFmtId="4" fontId="54" fillId="0" borderId="28" xfId="36" applyNumberFormat="1" applyFont="1" applyBorder="1" applyAlignment="1">
      <alignment vertical="center"/>
    </xf>
    <xf numFmtId="0" fontId="48" fillId="0" borderId="89" xfId="36" applyFont="1" applyBorder="1" applyAlignment="1">
      <alignment vertical="center" wrapText="1"/>
    </xf>
    <xf numFmtId="4" fontId="48" fillId="0" borderId="89" xfId="36" applyNumberFormat="1" applyFont="1" applyBorder="1" applyAlignment="1" applyProtection="1">
      <alignment vertical="center"/>
      <protection locked="0"/>
    </xf>
    <xf numFmtId="4" fontId="48" fillId="0" borderId="90" xfId="36" applyNumberFormat="1" applyFont="1" applyBorder="1" applyAlignment="1">
      <alignment vertical="center"/>
    </xf>
    <xf numFmtId="0" fontId="48" fillId="0" borderId="89" xfId="36" quotePrefix="1" applyFont="1" applyBorder="1" applyAlignment="1" applyProtection="1">
      <alignment vertical="center" wrapText="1"/>
      <protection locked="0"/>
    </xf>
    <xf numFmtId="0" fontId="54" fillId="3" borderId="11" xfId="36" applyFont="1" applyFill="1" applyBorder="1" applyAlignment="1">
      <alignment vertical="center" wrapText="1"/>
    </xf>
    <xf numFmtId="4" fontId="54" fillId="3" borderId="11" xfId="36" applyNumberFormat="1" applyFont="1" applyFill="1" applyBorder="1" applyAlignment="1">
      <alignment vertical="center"/>
    </xf>
    <xf numFmtId="4" fontId="54" fillId="3" borderId="30" xfId="36" applyNumberFormat="1" applyFont="1" applyFill="1" applyBorder="1" applyAlignment="1">
      <alignment vertical="center"/>
    </xf>
    <xf numFmtId="0" fontId="54" fillId="0" borderId="37" xfId="36" applyFont="1" applyBorder="1" applyAlignment="1">
      <alignment horizontal="centerContinuous" vertical="center"/>
    </xf>
    <xf numFmtId="0" fontId="48" fillId="0" borderId="38" xfId="36" applyFont="1" applyBorder="1" applyAlignment="1">
      <alignment vertical="center"/>
    </xf>
    <xf numFmtId="4" fontId="54" fillId="6" borderId="26" xfId="36" applyNumberFormat="1" applyFont="1" applyFill="1" applyBorder="1" applyAlignment="1">
      <alignment vertical="center"/>
    </xf>
    <xf numFmtId="4" fontId="54" fillId="6" borderId="8" xfId="36" applyNumberFormat="1" applyFont="1" applyFill="1" applyBorder="1" applyAlignment="1">
      <alignment vertical="center"/>
    </xf>
    <xf numFmtId="0" fontId="90" fillId="0" borderId="1" xfId="35" applyFont="1" applyBorder="1"/>
    <xf numFmtId="0" fontId="3" fillId="0" borderId="3" xfId="35" applyBorder="1"/>
    <xf numFmtId="0" fontId="3" fillId="0" borderId="14" xfId="35" applyBorder="1"/>
    <xf numFmtId="0" fontId="90" fillId="0" borderId="26" xfId="35" applyFont="1" applyBorder="1"/>
    <xf numFmtId="0" fontId="3" fillId="0" borderId="26" xfId="35" applyBorder="1"/>
    <xf numFmtId="0" fontId="90" fillId="0" borderId="11" xfId="35" applyFont="1" applyBorder="1"/>
    <xf numFmtId="0" fontId="3" fillId="0" borderId="11" xfId="35" applyBorder="1"/>
    <xf numFmtId="0" fontId="47" fillId="0" borderId="0" xfId="35" applyFont="1" applyAlignment="1">
      <alignment vertical="center"/>
    </xf>
    <xf numFmtId="164" fontId="47" fillId="0" borderId="0" xfId="35" applyNumberFormat="1" applyFont="1" applyAlignment="1">
      <alignment horizontal="center"/>
    </xf>
    <xf numFmtId="0" fontId="47" fillId="0" borderId="0" xfId="35" applyFont="1" applyAlignment="1">
      <alignment horizontal="center" vertical="center"/>
    </xf>
    <xf numFmtId="0" fontId="50" fillId="0" borderId="0" xfId="35" applyFont="1" applyAlignment="1">
      <alignment horizontal="left" vertical="center"/>
    </xf>
    <xf numFmtId="0" fontId="75" fillId="0" borderId="0" xfId="35" applyFont="1" applyAlignment="1">
      <alignment horizontal="center" vertical="center"/>
    </xf>
    <xf numFmtId="0" fontId="50" fillId="0" borderId="0" xfId="35" applyFont="1" applyAlignment="1">
      <alignment horizontal="center" vertical="center"/>
    </xf>
    <xf numFmtId="0" fontId="36" fillId="0" borderId="0" xfId="37" applyFont="1"/>
    <xf numFmtId="0" fontId="2" fillId="0" borderId="0" xfId="37"/>
    <xf numFmtId="0" fontId="44" fillId="0" borderId="0" xfId="37" applyFont="1" applyAlignment="1">
      <alignment horizontal="left"/>
    </xf>
    <xf numFmtId="0" fontId="56" fillId="0" borderId="0" xfId="37" applyFont="1" applyAlignment="1">
      <alignment horizontal="left"/>
    </xf>
    <xf numFmtId="4" fontId="39" fillId="0" borderId="0" xfId="37" applyNumberFormat="1" applyFont="1" applyAlignment="1">
      <alignment vertical="center"/>
    </xf>
    <xf numFmtId="4" fontId="88" fillId="7" borderId="97" xfId="37" applyNumberFormat="1" applyFont="1" applyFill="1" applyBorder="1" applyAlignment="1">
      <alignment horizontal="right"/>
    </xf>
    <xf numFmtId="4" fontId="88" fillId="8" borderId="97" xfId="37" applyNumberFormat="1" applyFont="1" applyFill="1" applyBorder="1" applyAlignment="1">
      <alignment horizontal="right"/>
    </xf>
    <xf numFmtId="4" fontId="92" fillId="0" borderId="97" xfId="37" applyNumberFormat="1" applyFont="1" applyBorder="1" applyAlignment="1">
      <alignment horizontal="right"/>
    </xf>
    <xf numFmtId="0" fontId="88" fillId="7" borderId="70" xfId="37" applyFont="1" applyFill="1" applyBorder="1"/>
    <xf numFmtId="0" fontId="88" fillId="7" borderId="96" xfId="37" applyFont="1" applyFill="1" applyBorder="1"/>
    <xf numFmtId="2" fontId="92" fillId="0" borderId="97" xfId="37" applyNumberFormat="1" applyFont="1" applyBorder="1" applyAlignment="1">
      <alignment horizontal="right"/>
    </xf>
    <xf numFmtId="4" fontId="92" fillId="0" borderId="100" xfId="37" applyNumberFormat="1" applyFont="1" applyBorder="1" applyAlignment="1">
      <alignment horizontal="right"/>
    </xf>
    <xf numFmtId="4" fontId="88" fillId="8" borderId="94" xfId="37" applyNumberFormat="1" applyFont="1" applyFill="1" applyBorder="1" applyAlignment="1">
      <alignment horizontal="right"/>
    </xf>
    <xf numFmtId="4" fontId="92" fillId="0" borderId="97" xfId="37" applyNumberFormat="1" applyFont="1" applyFill="1" applyBorder="1" applyAlignment="1">
      <alignment horizontal="right"/>
    </xf>
    <xf numFmtId="4" fontId="88" fillId="0" borderId="97" xfId="37" applyNumberFormat="1" applyFont="1" applyFill="1" applyBorder="1" applyAlignment="1">
      <alignment horizontal="right"/>
    </xf>
    <xf numFmtId="4" fontId="88" fillId="7" borderId="105" xfId="37" applyNumberFormat="1" applyFont="1" applyFill="1" applyBorder="1" applyAlignment="1">
      <alignment horizontal="right"/>
    </xf>
    <xf numFmtId="0" fontId="47" fillId="0" borderId="0" xfId="37" applyFont="1" applyAlignment="1">
      <alignment vertical="center"/>
    </xf>
    <xf numFmtId="164" fontId="48" fillId="0" borderId="0" xfId="37" applyNumberFormat="1" applyFont="1" applyAlignment="1">
      <alignment horizontal="center"/>
    </xf>
    <xf numFmtId="14" fontId="47" fillId="0" borderId="0" xfId="37" applyNumberFormat="1" applyFont="1" applyAlignment="1">
      <alignment horizontal="center" vertical="center"/>
    </xf>
    <xf numFmtId="0" fontId="50" fillId="0" borderId="0" xfId="37" applyFont="1" applyAlignment="1">
      <alignment horizontal="left" vertical="center"/>
    </xf>
    <xf numFmtId="0" fontId="52" fillId="0" borderId="0" xfId="37" applyFont="1" applyAlignment="1">
      <alignment vertical="center"/>
    </xf>
    <xf numFmtId="0" fontId="50" fillId="0" borderId="0" xfId="37" applyFont="1" applyAlignment="1">
      <alignment horizontal="center" vertical="center"/>
    </xf>
    <xf numFmtId="0" fontId="36" fillId="0" borderId="0" xfId="38" applyFont="1"/>
    <xf numFmtId="0" fontId="1" fillId="0" borderId="0" xfId="38"/>
    <xf numFmtId="0" fontId="84" fillId="0" borderId="39" xfId="38" applyFont="1" applyBorder="1" applyAlignment="1">
      <alignment horizontal="center" wrapText="1"/>
    </xf>
    <xf numFmtId="0" fontId="84" fillId="0" borderId="23" xfId="38" applyFont="1" applyBorder="1" applyAlignment="1">
      <alignment horizontal="center" wrapText="1"/>
    </xf>
    <xf numFmtId="0" fontId="84" fillId="0" borderId="109" xfId="38" applyFont="1" applyBorder="1"/>
    <xf numFmtId="4" fontId="84" fillId="0" borderId="72" xfId="38" applyNumberFormat="1" applyFont="1" applyBorder="1" applyAlignment="1">
      <alignment horizontal="right"/>
    </xf>
    <xf numFmtId="4" fontId="84" fillId="0" borderId="73" xfId="38" applyNumberFormat="1" applyFont="1" applyBorder="1" applyAlignment="1">
      <alignment horizontal="right"/>
    </xf>
    <xf numFmtId="0" fontId="85" fillId="0" borderId="109" xfId="38" applyFont="1" applyBorder="1"/>
    <xf numFmtId="2" fontId="85" fillId="0" borderId="72" xfId="38" applyNumberFormat="1" applyFont="1" applyBorder="1" applyAlignment="1">
      <alignment horizontal="right"/>
    </xf>
    <xf numFmtId="4" fontId="85" fillId="0" borderId="72" xfId="38" applyNumberFormat="1" applyFont="1" applyBorder="1" applyAlignment="1">
      <alignment horizontal="right"/>
    </xf>
    <xf numFmtId="4" fontId="85" fillId="0" borderId="73" xfId="38" applyNumberFormat="1" applyFont="1" applyBorder="1" applyAlignment="1">
      <alignment horizontal="right"/>
    </xf>
    <xf numFmtId="4" fontId="85" fillId="0" borderId="76" xfId="38" applyNumberFormat="1" applyFont="1" applyBorder="1" applyAlignment="1">
      <alignment horizontal="right"/>
    </xf>
    <xf numFmtId="2" fontId="85" fillId="0" borderId="76" xfId="38" applyNumberFormat="1" applyFont="1" applyBorder="1" applyAlignment="1">
      <alignment horizontal="right"/>
    </xf>
    <xf numFmtId="0" fontId="84" fillId="0" borderId="70" xfId="38" applyFont="1" applyBorder="1"/>
    <xf numFmtId="4" fontId="84" fillId="0" borderId="43" xfId="38" applyNumberFormat="1" applyFont="1" applyBorder="1" applyAlignment="1">
      <alignment horizontal="right"/>
    </xf>
    <xf numFmtId="4" fontId="84" fillId="0" borderId="96" xfId="38" applyNumberFormat="1" applyFont="1" applyBorder="1" applyAlignment="1">
      <alignment horizontal="right"/>
    </xf>
    <xf numFmtId="0" fontId="84" fillId="3" borderId="109" xfId="38" applyFont="1" applyFill="1" applyBorder="1"/>
    <xf numFmtId="4" fontId="84" fillId="3" borderId="72" xfId="38" applyNumberFormat="1" applyFont="1" applyFill="1" applyBorder="1" applyAlignment="1">
      <alignment horizontal="right"/>
    </xf>
    <xf numFmtId="4" fontId="84" fillId="3" borderId="73" xfId="38" applyNumberFormat="1" applyFont="1" applyFill="1" applyBorder="1" applyAlignment="1">
      <alignment horizontal="right"/>
    </xf>
    <xf numFmtId="0" fontId="84" fillId="3" borderId="110" xfId="38" applyFont="1" applyFill="1" applyBorder="1"/>
    <xf numFmtId="4" fontId="84" fillId="3" borderId="84" xfId="38" applyNumberFormat="1" applyFont="1" applyFill="1" applyBorder="1" applyAlignment="1">
      <alignment horizontal="right"/>
    </xf>
    <xf numFmtId="4" fontId="84" fillId="3" borderId="85" xfId="38" applyNumberFormat="1" applyFont="1" applyFill="1" applyBorder="1" applyAlignment="1">
      <alignment horizontal="right"/>
    </xf>
    <xf numFmtId="0" fontId="47" fillId="0" borderId="0" xfId="38" applyFont="1" applyAlignment="1">
      <alignment vertical="center"/>
    </xf>
    <xf numFmtId="14" fontId="48" fillId="0" borderId="0" xfId="38" applyNumberFormat="1" applyFont="1"/>
    <xf numFmtId="4" fontId="48" fillId="0" borderId="0" xfId="38" applyNumberFormat="1" applyFont="1"/>
    <xf numFmtId="164" fontId="47" fillId="0" borderId="0" xfId="38" applyNumberFormat="1" applyFont="1" applyAlignment="1">
      <alignment horizontal="center" vertical="center"/>
    </xf>
    <xf numFmtId="0" fontId="50" fillId="0" borderId="0" xfId="38" applyFont="1" applyAlignment="1">
      <alignment horizontal="left" vertical="center"/>
    </xf>
    <xf numFmtId="0" fontId="52" fillId="0" borderId="0" xfId="38" applyFont="1" applyAlignment="1">
      <alignment vertical="center"/>
    </xf>
    <xf numFmtId="0" fontId="50" fillId="0" borderId="0" xfId="38" applyFont="1" applyAlignment="1">
      <alignment horizontal="center" vertical="center"/>
    </xf>
    <xf numFmtId="0" fontId="48" fillId="0" borderId="0" xfId="39" applyFont="1" applyAlignment="1">
      <alignment horizontal="center" vertical="center"/>
    </xf>
    <xf numFmtId="0" fontId="48" fillId="0" borderId="0" xfId="39" applyFont="1" applyAlignment="1">
      <alignment vertical="center"/>
    </xf>
    <xf numFmtId="0" fontId="97" fillId="0" borderId="0" xfId="39" applyFont="1" applyAlignment="1">
      <alignment vertical="center"/>
    </xf>
    <xf numFmtId="0" fontId="98" fillId="0" borderId="0" xfId="39" applyFont="1" applyAlignment="1">
      <alignment horizontal="left" vertical="center" wrapText="1"/>
    </xf>
    <xf numFmtId="0" fontId="78" fillId="0" borderId="0" xfId="39" applyFont="1" applyAlignment="1">
      <alignment horizontal="center"/>
    </xf>
    <xf numFmtId="0" fontId="78" fillId="0" borderId="0" xfId="39" applyFont="1"/>
    <xf numFmtId="0" fontId="79" fillId="0" borderId="0" xfId="39" applyFont="1"/>
    <xf numFmtId="0" fontId="96" fillId="0" borderId="0" xfId="39" applyAlignment="1">
      <alignment vertical="top"/>
    </xf>
    <xf numFmtId="0" fontId="100" fillId="0" borderId="0" xfId="39" applyFont="1" applyAlignment="1">
      <alignment vertical="center"/>
    </xf>
    <xf numFmtId="0" fontId="96" fillId="0" borderId="0" xfId="39" applyAlignment="1">
      <alignment vertical="center"/>
    </xf>
    <xf numFmtId="0" fontId="48" fillId="0" borderId="0" xfId="39" applyFont="1" applyAlignment="1">
      <alignment horizontal="justify" vertical="center"/>
    </xf>
    <xf numFmtId="0" fontId="57" fillId="0" borderId="17" xfId="39" applyFont="1" applyBorder="1" applyAlignment="1">
      <alignment horizontal="center" vertical="center" wrapText="1"/>
    </xf>
    <xf numFmtId="49" fontId="54" fillId="6" borderId="55" xfId="39" applyNumberFormat="1" applyFont="1" applyFill="1" applyBorder="1" applyAlignment="1">
      <alignment horizontal="center" vertical="center" wrapText="1"/>
    </xf>
    <xf numFmtId="0" fontId="54" fillId="6" borderId="55" xfId="39" applyFont="1" applyFill="1" applyBorder="1" applyAlignment="1">
      <alignment horizontal="center" vertical="center" wrapText="1"/>
    </xf>
    <xf numFmtId="0" fontId="54" fillId="6" borderId="55" xfId="39" applyNumberFormat="1" applyFont="1" applyFill="1" applyBorder="1" applyAlignment="1">
      <alignment horizontal="center" vertical="center" wrapText="1"/>
    </xf>
    <xf numFmtId="0" fontId="54" fillId="0" borderId="62" xfId="39" applyFont="1" applyBorder="1" applyAlignment="1">
      <alignment horizontal="center" vertical="center" wrapText="1"/>
    </xf>
    <xf numFmtId="0" fontId="47" fillId="0" borderId="43" xfId="39" applyFont="1" applyBorder="1" applyAlignment="1">
      <alignment horizontal="center" vertical="center" wrapText="1"/>
    </xf>
    <xf numFmtId="0" fontId="47" fillId="0" borderId="43" xfId="39" applyFont="1" applyBorder="1" applyAlignment="1">
      <alignment horizontal="center" vertical="center"/>
    </xf>
    <xf numFmtId="0" fontId="103" fillId="0" borderId="44" xfId="39" applyFont="1" applyBorder="1" applyAlignment="1">
      <alignment horizontal="center" vertical="center" wrapText="1"/>
    </xf>
    <xf numFmtId="0" fontId="47" fillId="0" borderId="0" xfId="39" applyFont="1" applyAlignment="1">
      <alignment horizontal="center" vertical="center"/>
    </xf>
    <xf numFmtId="4" fontId="54" fillId="0" borderId="43" xfId="39" applyNumberFormat="1" applyFont="1" applyBorder="1" applyAlignment="1">
      <alignment horizontal="right" vertical="center" wrapText="1"/>
    </xf>
    <xf numFmtId="4" fontId="54" fillId="0" borderId="44" xfId="39" applyNumberFormat="1" applyFont="1" applyBorder="1" applyAlignment="1">
      <alignment horizontal="right" vertical="center" wrapText="1"/>
    </xf>
    <xf numFmtId="0" fontId="48" fillId="0" borderId="0" xfId="39" applyFont="1"/>
    <xf numFmtId="0" fontId="57" fillId="2" borderId="7" xfId="41" applyFont="1" applyFill="1" applyBorder="1" applyAlignment="1">
      <alignment horizontal="center" vertical="center"/>
    </xf>
    <xf numFmtId="4" fontId="54" fillId="2" borderId="43" xfId="39" applyNumberFormat="1" applyFont="1" applyFill="1" applyBorder="1" applyAlignment="1">
      <alignment horizontal="right" vertical="center"/>
    </xf>
    <xf numFmtId="4" fontId="54" fillId="2" borderId="44" xfId="39" applyNumberFormat="1" applyFont="1" applyFill="1" applyBorder="1" applyAlignment="1">
      <alignment horizontal="right" vertical="center"/>
    </xf>
    <xf numFmtId="0" fontId="97" fillId="0" borderId="0" xfId="39" applyFont="1"/>
    <xf numFmtId="0" fontId="48" fillId="0" borderId="7" xfId="41" applyFont="1" applyBorder="1" applyAlignment="1">
      <alignment horizontal="center" vertical="center"/>
    </xf>
    <xf numFmtId="4" fontId="48" fillId="0" borderId="43" xfId="39" applyNumberFormat="1" applyFont="1" applyBorder="1" applyAlignment="1" applyProtection="1">
      <alignment horizontal="right" vertical="center"/>
      <protection locked="0"/>
    </xf>
    <xf numFmtId="4" fontId="48" fillId="0" borderId="43" xfId="39" applyNumberFormat="1" applyFont="1" applyBorder="1" applyAlignment="1">
      <alignment horizontal="right" vertical="center"/>
    </xf>
    <xf numFmtId="4" fontId="48" fillId="0" borderId="44" xfId="39" applyNumberFormat="1" applyFont="1" applyBorder="1" applyAlignment="1">
      <alignment horizontal="right" vertical="center"/>
    </xf>
    <xf numFmtId="4" fontId="54" fillId="2" borderId="43" xfId="39" applyNumberFormat="1" applyFont="1" applyFill="1" applyBorder="1" applyAlignment="1">
      <alignment horizontal="right" vertical="center" wrapText="1"/>
    </xf>
    <xf numFmtId="4" fontId="54" fillId="2" borderId="44" xfId="39" applyNumberFormat="1" applyFont="1" applyFill="1" applyBorder="1" applyAlignment="1">
      <alignment horizontal="right" vertical="center" wrapText="1"/>
    </xf>
    <xf numFmtId="0" fontId="104" fillId="0" borderId="0" xfId="39" applyFont="1"/>
    <xf numFmtId="0" fontId="96" fillId="0" borderId="0" xfId="39"/>
    <xf numFmtId="0" fontId="105" fillId="0" borderId="0" xfId="39" applyFont="1"/>
    <xf numFmtId="0" fontId="48" fillId="0" borderId="10" xfId="41" applyFont="1" applyBorder="1" applyAlignment="1">
      <alignment horizontal="center" vertical="center"/>
    </xf>
    <xf numFmtId="4" fontId="48" fillId="0" borderId="60" xfId="39" applyNumberFormat="1" applyFont="1" applyBorder="1" applyAlignment="1" applyProtection="1">
      <alignment horizontal="right" vertical="center"/>
      <protection locked="0"/>
    </xf>
    <xf numFmtId="4" fontId="48" fillId="0" borderId="60" xfId="39" applyNumberFormat="1" applyFont="1" applyBorder="1" applyAlignment="1">
      <alignment horizontal="right" vertical="center"/>
    </xf>
    <xf numFmtId="4" fontId="48" fillId="0" borderId="48" xfId="39" applyNumberFormat="1" applyFont="1" applyBorder="1" applyAlignment="1">
      <alignment horizontal="right" vertical="center"/>
    </xf>
    <xf numFmtId="0" fontId="106" fillId="0" borderId="0" xfId="39" applyFont="1" applyAlignment="1">
      <alignment horizontal="center"/>
    </xf>
    <xf numFmtId="0" fontId="106" fillId="0" borderId="0" xfId="39" applyFont="1"/>
    <xf numFmtId="0" fontId="106" fillId="0" borderId="0" xfId="41" applyFont="1" applyAlignment="1">
      <alignment vertical="center"/>
    </xf>
    <xf numFmtId="0" fontId="50" fillId="0" borderId="0" xfId="39" applyFont="1"/>
    <xf numFmtId="4" fontId="50" fillId="0" borderId="0" xfId="41" applyNumberFormat="1" applyFont="1" applyAlignment="1">
      <alignment vertical="center"/>
    </xf>
    <xf numFmtId="0" fontId="47" fillId="0" borderId="0" xfId="39" applyFont="1" applyAlignment="1">
      <alignment horizontal="center"/>
    </xf>
    <xf numFmtId="0" fontId="47" fillId="0" borderId="0" xfId="39" applyFont="1"/>
    <xf numFmtId="0" fontId="47" fillId="0" borderId="0" xfId="41" applyFont="1" applyAlignment="1">
      <alignment vertical="center"/>
    </xf>
    <xf numFmtId="0" fontId="48" fillId="0" borderId="0" xfId="39" applyFont="1" applyAlignment="1">
      <alignment horizontal="left" vertical="center"/>
    </xf>
    <xf numFmtId="0" fontId="107" fillId="0" borderId="0" xfId="39" applyFont="1" applyAlignment="1">
      <alignment horizontal="center" vertical="center"/>
    </xf>
    <xf numFmtId="0" fontId="107" fillId="0" borderId="0" xfId="39" applyFont="1" applyAlignment="1">
      <alignment vertical="center"/>
    </xf>
    <xf numFmtId="0" fontId="71" fillId="0" borderId="0" xfId="39" applyFont="1" applyAlignment="1">
      <alignment horizontal="center" vertical="center"/>
    </xf>
    <xf numFmtId="0" fontId="107" fillId="0" borderId="0" xfId="39" applyFont="1" applyAlignment="1">
      <alignment horizontal="right" vertical="center"/>
    </xf>
    <xf numFmtId="164" fontId="71" fillId="0" borderId="0" xfId="39" applyNumberFormat="1" applyFont="1" applyAlignment="1">
      <alignment horizontal="center" vertical="center"/>
    </xf>
    <xf numFmtId="0" fontId="107" fillId="0" borderId="0" xfId="39" applyFont="1" applyAlignment="1">
      <alignment horizontal="right" vertical="center" wrapText="1"/>
    </xf>
    <xf numFmtId="0" fontId="78" fillId="0" borderId="0" xfId="29" applyAlignment="1"/>
    <xf numFmtId="0" fontId="71" fillId="0" borderId="0" xfId="40" applyFont="1" applyAlignment="1">
      <alignment horizontal="left" wrapText="1"/>
    </xf>
    <xf numFmtId="0" fontId="78" fillId="0" borderId="0" xfId="29" applyAlignment="1">
      <alignment vertical="top"/>
    </xf>
    <xf numFmtId="0" fontId="100" fillId="0" borderId="0" xfId="29" applyFont="1" applyAlignment="1">
      <alignment vertical="center"/>
    </xf>
    <xf numFmtId="0" fontId="78" fillId="0" borderId="0" xfId="29" applyAlignment="1">
      <alignment vertical="center"/>
    </xf>
    <xf numFmtId="0" fontId="48" fillId="0" borderId="0" xfId="29" applyFont="1" applyAlignment="1">
      <alignment horizontal="justify" vertical="center"/>
    </xf>
    <xf numFmtId="0" fontId="111" fillId="0" borderId="0" xfId="29" applyFont="1" applyAlignment="1">
      <alignment horizontal="justify" vertical="center"/>
    </xf>
    <xf numFmtId="0" fontId="98" fillId="9" borderId="111" xfId="29" applyFont="1" applyFill="1" applyBorder="1" applyAlignment="1">
      <alignment horizontal="center" vertical="center" wrapText="1"/>
    </xf>
    <xf numFmtId="0" fontId="98" fillId="9" borderId="112" xfId="29" applyFont="1" applyFill="1" applyBorder="1" applyAlignment="1">
      <alignment horizontal="center" vertical="center" wrapText="1"/>
    </xf>
    <xf numFmtId="0" fontId="113" fillId="0" borderId="113" xfId="29" applyFont="1" applyBorder="1" applyAlignment="1">
      <alignment horizontal="justify" vertical="center" wrapText="1"/>
    </xf>
    <xf numFmtId="0" fontId="113" fillId="0" borderId="114" xfId="29" applyFont="1" applyBorder="1" applyAlignment="1">
      <alignment horizontal="justify" vertical="center" wrapText="1"/>
    </xf>
    <xf numFmtId="4" fontId="113" fillId="0" borderId="114" xfId="29" applyNumberFormat="1" applyFont="1" applyBorder="1" applyAlignment="1">
      <alignment horizontal="right" vertical="center" wrapText="1"/>
    </xf>
    <xf numFmtId="0" fontId="48" fillId="0" borderId="113" xfId="29" applyFont="1" applyBorder="1" applyAlignment="1">
      <alignment horizontal="justify" vertical="center" wrapText="1"/>
    </xf>
    <xf numFmtId="0" fontId="48" fillId="0" borderId="114" xfId="29" applyFont="1" applyBorder="1" applyAlignment="1">
      <alignment horizontal="justify" vertical="center" wrapText="1"/>
    </xf>
    <xf numFmtId="4" fontId="48" fillId="0" borderId="114" xfId="29" applyNumberFormat="1" applyFont="1" applyBorder="1" applyAlignment="1">
      <alignment horizontal="right" vertical="center" wrapText="1"/>
    </xf>
    <xf numFmtId="0" fontId="114" fillId="9" borderId="114" xfId="29" applyFont="1" applyFill="1" applyBorder="1" applyAlignment="1">
      <alignment vertical="center"/>
    </xf>
    <xf numFmtId="4" fontId="115" fillId="9" borderId="114" xfId="29" applyNumberFormat="1" applyFont="1" applyFill="1" applyBorder="1" applyAlignment="1">
      <alignment vertical="center" wrapText="1"/>
    </xf>
    <xf numFmtId="0" fontId="114" fillId="9" borderId="114" xfId="29" applyFont="1" applyFill="1" applyBorder="1" applyAlignment="1">
      <alignment vertical="center" wrapText="1"/>
    </xf>
    <xf numFmtId="0" fontId="107" fillId="0" borderId="0" xfId="29" applyFont="1" applyFill="1" applyAlignment="1">
      <alignment vertical="center"/>
    </xf>
    <xf numFmtId="0" fontId="107" fillId="0" borderId="0" xfId="29" applyFont="1" applyAlignment="1">
      <alignment vertical="center"/>
    </xf>
    <xf numFmtId="164" fontId="107" fillId="0" borderId="0" xfId="29" applyNumberFormat="1" applyFont="1" applyAlignment="1">
      <alignment horizontal="center" vertical="center"/>
    </xf>
    <xf numFmtId="0" fontId="107" fillId="0" borderId="0" xfId="29" applyFont="1" applyAlignment="1">
      <alignment horizontal="center" vertical="center"/>
    </xf>
    <xf numFmtId="0" fontId="71" fillId="0" borderId="0" xfId="40" applyFont="1" applyAlignment="1">
      <alignment horizontal="left" wrapText="1"/>
    </xf>
    <xf numFmtId="0" fontId="78" fillId="0" borderId="0" xfId="29" applyAlignment="1">
      <alignment horizontal="left" wrapText="1"/>
    </xf>
    <xf numFmtId="0" fontId="116" fillId="0" borderId="0" xfId="42" applyFont="1" applyFill="1" applyAlignment="1"/>
    <xf numFmtId="0" fontId="78" fillId="0" borderId="0" xfId="29" applyFill="1" applyAlignment="1"/>
    <xf numFmtId="4" fontId="115" fillId="9" borderId="114" xfId="29" applyNumberFormat="1" applyFont="1" applyFill="1" applyBorder="1" applyAlignment="1">
      <alignment vertical="center"/>
    </xf>
    <xf numFmtId="0" fontId="104" fillId="0" borderId="0" xfId="29" applyFont="1" applyAlignment="1">
      <alignment vertical="center" wrapText="1"/>
    </xf>
    <xf numFmtId="0" fontId="119" fillId="0" borderId="0" xfId="29" applyFont="1" applyAlignment="1">
      <alignment vertical="center" wrapText="1"/>
    </xf>
    <xf numFmtId="0" fontId="121" fillId="0" borderId="0" xfId="29" applyFont="1" applyAlignment="1">
      <alignment horizontal="left"/>
    </xf>
    <xf numFmtId="0" fontId="122" fillId="0" borderId="0" xfId="29" applyFont="1" applyAlignment="1"/>
    <xf numFmtId="0" fontId="112" fillId="0" borderId="0" xfId="29" applyFont="1" applyAlignment="1"/>
    <xf numFmtId="0" fontId="124" fillId="0" borderId="0" xfId="29" applyFont="1" applyAlignment="1">
      <alignment horizontal="center" vertical="center" wrapText="1"/>
    </xf>
    <xf numFmtId="0" fontId="48" fillId="0" borderId="0" xfId="29" applyFont="1" applyAlignment="1">
      <alignment vertical="center"/>
    </xf>
    <xf numFmtId="0" fontId="125" fillId="0" borderId="2" xfId="29" applyFont="1" applyFill="1" applyBorder="1" applyAlignment="1" applyProtection="1">
      <alignment horizontal="center" vertical="center" wrapText="1"/>
    </xf>
    <xf numFmtId="0" fontId="108" fillId="0" borderId="50" xfId="29" applyFont="1" applyFill="1" applyBorder="1" applyAlignment="1" applyProtection="1">
      <alignment horizontal="center" vertical="center" wrapText="1"/>
    </xf>
    <xf numFmtId="0" fontId="108" fillId="0" borderId="52" xfId="29" applyFont="1" applyFill="1" applyBorder="1" applyAlignment="1" applyProtection="1">
      <alignment horizontal="center" vertical="center" wrapText="1"/>
    </xf>
    <xf numFmtId="0" fontId="108" fillId="0" borderId="2" xfId="29" applyFont="1" applyFill="1" applyBorder="1" applyAlignment="1">
      <alignment horizontal="center" wrapText="1"/>
    </xf>
    <xf numFmtId="0" fontId="126" fillId="0" borderId="0" xfId="29" applyFont="1" applyAlignment="1">
      <alignment horizontal="center"/>
    </xf>
    <xf numFmtId="0" fontId="107" fillId="0" borderId="54" xfId="29" applyFont="1" applyBorder="1" applyAlignment="1" applyProtection="1">
      <alignment horizontal="center" vertical="center" wrapText="1"/>
    </xf>
    <xf numFmtId="0" fontId="107" fillId="0" borderId="54" xfId="29" applyNumberFormat="1" applyFont="1" applyBorder="1" applyAlignment="1">
      <alignment horizontal="center" vertical="center"/>
    </xf>
    <xf numFmtId="0" fontId="107" fillId="0" borderId="54" xfId="29" applyFont="1" applyBorder="1" applyAlignment="1">
      <alignment horizontal="center" vertical="center"/>
    </xf>
    <xf numFmtId="0" fontId="127" fillId="0" borderId="61" xfId="29" applyFont="1" applyFill="1" applyBorder="1" applyAlignment="1">
      <alignment horizontal="center"/>
    </xf>
    <xf numFmtId="0" fontId="71" fillId="0" borderId="0" xfId="29" applyFont="1"/>
    <xf numFmtId="0" fontId="117" fillId="10" borderId="42" xfId="29" applyFont="1" applyFill="1" applyBorder="1" applyAlignment="1" applyProtection="1">
      <alignment horizontal="left" vertical="center"/>
    </xf>
    <xf numFmtId="166" fontId="117" fillId="10" borderId="43" xfId="29" applyNumberFormat="1" applyFont="1" applyFill="1" applyBorder="1" applyProtection="1"/>
    <xf numFmtId="166" fontId="117" fillId="0" borderId="44" xfId="29" applyNumberFormat="1" applyFont="1" applyBorder="1"/>
    <xf numFmtId="0" fontId="126" fillId="0" borderId="0" xfId="29" applyFont="1"/>
    <xf numFmtId="0" fontId="71" fillId="0" borderId="42" xfId="29" applyFont="1" applyBorder="1" applyAlignment="1" applyProtection="1">
      <alignment vertical="center"/>
    </xf>
    <xf numFmtId="166" fontId="74" fillId="0" borderId="43" xfId="29" applyNumberFormat="1" applyFont="1" applyBorder="1" applyAlignment="1" applyProtection="1">
      <alignment horizontal="right"/>
      <protection locked="0"/>
    </xf>
    <xf numFmtId="166" fontId="71" fillId="0" borderId="43" xfId="29" applyNumberFormat="1" applyFont="1" applyBorder="1" applyAlignment="1" applyProtection="1">
      <alignment horizontal="right"/>
      <protection locked="0"/>
    </xf>
    <xf numFmtId="166" fontId="71" fillId="0" borderId="43" xfId="29" applyNumberFormat="1" applyFont="1" applyBorder="1" applyAlignment="1">
      <alignment horizontal="right"/>
    </xf>
    <xf numFmtId="166" fontId="71" fillId="0" borderId="44" xfId="29" applyNumberFormat="1" applyFont="1" applyBorder="1" applyAlignment="1">
      <alignment horizontal="right"/>
    </xf>
    <xf numFmtId="166" fontId="71" fillId="6" borderId="43" xfId="29" applyNumberFormat="1" applyFont="1" applyFill="1" applyBorder="1" applyAlignment="1" applyProtection="1">
      <alignment horizontal="right"/>
      <protection locked="0"/>
    </xf>
    <xf numFmtId="0" fontId="71" fillId="0" borderId="86" xfId="29" applyFont="1" applyBorder="1" applyAlignment="1" applyProtection="1">
      <alignment vertical="center"/>
    </xf>
    <xf numFmtId="166" fontId="74" fillId="0" borderId="60" xfId="29" applyNumberFormat="1" applyFont="1" applyBorder="1" applyAlignment="1" applyProtection="1">
      <alignment horizontal="right"/>
      <protection locked="0"/>
    </xf>
    <xf numFmtId="166" fontId="71" fillId="0" borderId="60" xfId="29" applyNumberFormat="1" applyFont="1" applyBorder="1" applyAlignment="1" applyProtection="1">
      <alignment horizontal="right"/>
      <protection locked="0"/>
    </xf>
    <xf numFmtId="166" fontId="71" fillId="0" borderId="60" xfId="29" applyNumberFormat="1" applyFont="1" applyBorder="1" applyAlignment="1">
      <alignment horizontal="right"/>
    </xf>
    <xf numFmtId="166" fontId="71" fillId="0" borderId="48" xfId="29" applyNumberFormat="1" applyFont="1" applyBorder="1" applyAlignment="1">
      <alignment horizontal="right"/>
    </xf>
    <xf numFmtId="0" fontId="100" fillId="0" borderId="0" xfId="29" applyFont="1"/>
    <xf numFmtId="0" fontId="107" fillId="0" borderId="0" xfId="29" applyFont="1"/>
    <xf numFmtId="4" fontId="129" fillId="0" borderId="0" xfId="29" applyNumberFormat="1" applyFont="1"/>
    <xf numFmtId="0" fontId="107" fillId="0" borderId="0" xfId="29" applyFont="1" applyAlignment="1">
      <alignment horizontal="right" vertical="top"/>
    </xf>
    <xf numFmtId="0" fontId="48" fillId="0" borderId="0" xfId="29" applyFont="1" applyAlignment="1">
      <alignment horizontal="right" vertical="top"/>
    </xf>
    <xf numFmtId="0" fontId="48" fillId="0" borderId="0" xfId="29" applyFont="1"/>
    <xf numFmtId="4" fontId="48" fillId="0" borderId="0" xfId="29" applyNumberFormat="1" applyFont="1"/>
    <xf numFmtId="0" fontId="128" fillId="0" borderId="0" xfId="29" applyFont="1" applyAlignment="1">
      <alignment horizontal="left"/>
    </xf>
    <xf numFmtId="0" fontId="71" fillId="0" borderId="0" xfId="39" applyFont="1" applyAlignment="1">
      <alignment vertical="center"/>
    </xf>
    <xf numFmtId="0" fontId="117" fillId="0" borderId="0" xfId="39" applyFont="1" applyAlignment="1">
      <alignment horizontal="left" vertical="center" wrapText="1"/>
    </xf>
    <xf numFmtId="0" fontId="71" fillId="0" borderId="0" xfId="39" applyFont="1" applyAlignment="1">
      <alignment horizontal="center"/>
    </xf>
    <xf numFmtId="0" fontId="71" fillId="0" borderId="0" xfId="39" applyFont="1" applyAlignment="1"/>
    <xf numFmtId="0" fontId="79" fillId="0" borderId="0" xfId="39" applyFont="1" applyAlignment="1"/>
    <xf numFmtId="0" fontId="98" fillId="0" borderId="0" xfId="39" applyFont="1" applyAlignment="1">
      <alignment vertical="top" wrapText="1"/>
    </xf>
    <xf numFmtId="0" fontId="114" fillId="0" borderId="0" xfId="39" applyFont="1" applyAlignment="1">
      <alignment vertical="top"/>
    </xf>
    <xf numFmtId="0" fontId="98" fillId="0" borderId="0" xfId="39" applyFont="1" applyAlignment="1">
      <alignment vertical="top"/>
    </xf>
    <xf numFmtId="0" fontId="71" fillId="0" borderId="0" xfId="39" applyFont="1" applyAlignment="1">
      <alignment vertical="top"/>
    </xf>
    <xf numFmtId="0" fontId="100" fillId="0" borderId="0" xfId="39" applyFont="1" applyAlignment="1">
      <alignment vertical="center" wrapText="1"/>
    </xf>
    <xf numFmtId="0" fontId="114" fillId="0" borderId="0" xfId="39" applyFont="1" applyAlignment="1">
      <alignment vertical="center"/>
    </xf>
    <xf numFmtId="0" fontId="99" fillId="0" borderId="0" xfId="39" applyFont="1" applyAlignment="1">
      <alignment vertical="center"/>
    </xf>
    <xf numFmtId="0" fontId="98" fillId="0" borderId="0" xfId="39" applyFont="1" applyAlignment="1">
      <alignment vertical="center" wrapText="1"/>
    </xf>
    <xf numFmtId="0" fontId="131" fillId="0" borderId="0" xfId="39" applyFont="1" applyAlignment="1">
      <alignment horizontal="center" vertical="center" wrapText="1"/>
    </xf>
    <xf numFmtId="0" fontId="108" fillId="2" borderId="2" xfId="39" applyFont="1" applyFill="1" applyBorder="1" applyAlignment="1">
      <alignment horizontal="center" vertical="center" wrapText="1"/>
    </xf>
    <xf numFmtId="0" fontId="115" fillId="2" borderId="14" xfId="39" applyFont="1" applyFill="1" applyBorder="1" applyAlignment="1">
      <alignment horizontal="center" vertical="center" wrapText="1"/>
    </xf>
    <xf numFmtId="0" fontId="107" fillId="0" borderId="0" xfId="39" applyFont="1" applyBorder="1" applyAlignment="1">
      <alignment horizontal="center" vertical="center"/>
    </xf>
    <xf numFmtId="0" fontId="117" fillId="0" borderId="2" xfId="39" applyFont="1" applyFill="1" applyBorder="1" applyAlignment="1">
      <alignment horizontal="center" vertical="center" wrapText="1"/>
    </xf>
    <xf numFmtId="0" fontId="117" fillId="0" borderId="14" xfId="39" applyFont="1" applyFill="1" applyBorder="1" applyAlignment="1">
      <alignment vertical="center" wrapText="1"/>
    </xf>
    <xf numFmtId="0" fontId="117" fillId="0" borderId="2" xfId="39" applyFont="1" applyFill="1" applyBorder="1" applyAlignment="1">
      <alignment vertical="center" wrapText="1"/>
    </xf>
    <xf numFmtId="4" fontId="117" fillId="0" borderId="3" xfId="39" applyNumberFormat="1" applyFont="1" applyFill="1" applyBorder="1" applyAlignment="1">
      <alignment horizontal="left" vertical="center"/>
    </xf>
    <xf numFmtId="4" fontId="117" fillId="0" borderId="2" xfId="39" applyNumberFormat="1" applyFont="1" applyFill="1" applyBorder="1" applyAlignment="1">
      <alignment horizontal="center" vertical="center"/>
    </xf>
    <xf numFmtId="4" fontId="117" fillId="0" borderId="3" xfId="39" applyNumberFormat="1" applyFont="1" applyFill="1" applyBorder="1" applyAlignment="1">
      <alignment horizontal="right" vertical="center"/>
    </xf>
    <xf numFmtId="0" fontId="117" fillId="0" borderId="0" xfId="39" applyFont="1" applyFill="1" applyBorder="1" applyAlignment="1">
      <alignment vertical="center"/>
    </xf>
    <xf numFmtId="0" fontId="117" fillId="0" borderId="0" xfId="39" applyFont="1" applyFill="1" applyAlignment="1">
      <alignment vertical="center"/>
    </xf>
    <xf numFmtId="4" fontId="117" fillId="0" borderId="2" xfId="39" applyNumberFormat="1" applyFont="1" applyFill="1" applyBorder="1" applyAlignment="1">
      <alignment horizontal="right" vertical="center"/>
    </xf>
    <xf numFmtId="0" fontId="71" fillId="0" borderId="0" xfId="39" applyFont="1" applyBorder="1" applyAlignment="1">
      <alignment horizontal="center"/>
    </xf>
    <xf numFmtId="0" fontId="71" fillId="0" borderId="0" xfId="39" applyFont="1" applyBorder="1"/>
    <xf numFmtId="0" fontId="133" fillId="0" borderId="0" xfId="39" applyFont="1" applyFill="1" applyBorder="1" applyAlignment="1">
      <alignment horizontal="left"/>
    </xf>
    <xf numFmtId="0" fontId="107" fillId="0" borderId="0" xfId="41" applyFont="1" applyAlignment="1">
      <alignment vertical="center"/>
    </xf>
    <xf numFmtId="0" fontId="107" fillId="0" borderId="0" xfId="39" applyFont="1"/>
    <xf numFmtId="0" fontId="125" fillId="0" borderId="0" xfId="39" applyFont="1" applyFill="1" applyBorder="1" applyAlignment="1">
      <alignment horizontal="left"/>
    </xf>
    <xf numFmtId="4" fontId="79" fillId="0" borderId="0" xfId="41" applyNumberFormat="1" applyFont="1" applyAlignment="1">
      <alignment vertical="center"/>
    </xf>
    <xf numFmtId="4" fontId="79" fillId="0" borderId="0" xfId="39" applyNumberFormat="1" applyFont="1"/>
    <xf numFmtId="0" fontId="128" fillId="0" borderId="0" xfId="39" applyFont="1"/>
    <xf numFmtId="0" fontId="71" fillId="0" borderId="0" xfId="39" applyFont="1" applyBorder="1" applyAlignment="1">
      <alignment horizontal="left"/>
    </xf>
    <xf numFmtId="0" fontId="114" fillId="0" borderId="0" xfId="39" applyFont="1" applyAlignment="1">
      <alignment horizontal="center" vertical="center"/>
    </xf>
    <xf numFmtId="0" fontId="107" fillId="0" borderId="0" xfId="39" applyFont="1" applyAlignment="1">
      <alignment vertical="center" wrapText="1"/>
    </xf>
    <xf numFmtId="0" fontId="71" fillId="0" borderId="0" xfId="29" applyFont="1" applyAlignment="1"/>
    <xf numFmtId="0" fontId="108" fillId="0" borderId="0" xfId="29" applyFont="1" applyAlignment="1"/>
    <xf numFmtId="0" fontId="115" fillId="0" borderId="0" xfId="29" applyFont="1" applyAlignment="1"/>
    <xf numFmtId="0" fontId="98" fillId="0" borderId="0" xfId="29" applyFont="1" applyAlignment="1">
      <alignment vertical="top" wrapText="1"/>
    </xf>
    <xf numFmtId="0" fontId="114" fillId="0" borderId="0" xfId="29" applyFont="1" applyAlignment="1">
      <alignment vertical="top"/>
    </xf>
    <xf numFmtId="0" fontId="126" fillId="0" borderId="0" xfId="29" applyFont="1" applyAlignment="1">
      <alignment vertical="top" wrapText="1"/>
    </xf>
    <xf numFmtId="0" fontId="71" fillId="0" borderId="0" xfId="29" applyFont="1" applyAlignment="1">
      <alignment vertical="top"/>
    </xf>
    <xf numFmtId="0" fontId="100" fillId="0" borderId="0" xfId="29" applyFont="1" applyAlignment="1">
      <alignment vertical="center" wrapText="1"/>
    </xf>
    <xf numFmtId="0" fontId="114" fillId="0" borderId="0" xfId="29" applyFont="1" applyAlignment="1">
      <alignment vertical="center"/>
    </xf>
    <xf numFmtId="0" fontId="126" fillId="0" borderId="0" xfId="29" applyFont="1" applyAlignment="1">
      <alignment vertical="center" wrapText="1"/>
    </xf>
    <xf numFmtId="0" fontId="71" fillId="0" borderId="0" xfId="29" applyFont="1" applyAlignment="1">
      <alignment vertical="center"/>
    </xf>
    <xf numFmtId="0" fontId="98" fillId="0" borderId="0" xfId="29" applyFont="1" applyAlignment="1">
      <alignment vertical="center" wrapText="1"/>
    </xf>
    <xf numFmtId="0" fontId="99" fillId="0" borderId="0" xfId="29" applyFont="1" applyAlignment="1">
      <alignment vertical="center" wrapText="1"/>
    </xf>
    <xf numFmtId="0" fontId="131" fillId="0" borderId="0" xfId="29" applyFont="1" applyBorder="1" applyAlignment="1">
      <alignment vertical="center" wrapText="1"/>
    </xf>
    <xf numFmtId="0" fontId="130" fillId="0" borderId="0" xfId="29" applyFont="1" applyBorder="1" applyAlignment="1">
      <alignment horizontal="center" vertical="center" wrapText="1"/>
    </xf>
    <xf numFmtId="0" fontId="108" fillId="2" borderId="2" xfId="29" applyFont="1" applyFill="1" applyBorder="1" applyAlignment="1">
      <alignment horizontal="center" vertical="center" wrapText="1"/>
    </xf>
    <xf numFmtId="0" fontId="115" fillId="2" borderId="2" xfId="29" applyFont="1" applyFill="1" applyBorder="1" applyAlignment="1">
      <alignment horizontal="center" vertical="center" wrapText="1"/>
    </xf>
    <xf numFmtId="0" fontId="108" fillId="2" borderId="3" xfId="29" applyFont="1" applyFill="1" applyBorder="1" applyAlignment="1">
      <alignment horizontal="center" vertical="center" wrapText="1"/>
    </xf>
    <xf numFmtId="0" fontId="117" fillId="2" borderId="2" xfId="29" applyFont="1" applyFill="1" applyBorder="1" applyAlignment="1">
      <alignment horizontal="center" vertical="center" wrapText="1"/>
    </xf>
    <xf numFmtId="0" fontId="107" fillId="0" borderId="0" xfId="29" applyFont="1" applyFill="1" applyBorder="1" applyAlignment="1">
      <alignment horizontal="center" vertical="top"/>
    </xf>
    <xf numFmtId="0" fontId="107" fillId="0" borderId="0" xfId="29" applyFont="1" applyFill="1" applyAlignment="1">
      <alignment horizontal="center" vertical="top"/>
    </xf>
    <xf numFmtId="0" fontId="100" fillId="0" borderId="37" xfId="29" applyFont="1" applyFill="1" applyBorder="1" applyAlignment="1">
      <alignment horizontal="center" wrapText="1"/>
    </xf>
    <xf numFmtId="0" fontId="100" fillId="0" borderId="47" xfId="29" applyFont="1" applyFill="1" applyBorder="1" applyAlignment="1">
      <alignment wrapText="1"/>
    </xf>
    <xf numFmtId="0" fontId="100" fillId="0" borderId="0" xfId="29" applyFont="1" applyFill="1" applyBorder="1" applyAlignment="1">
      <alignment wrapText="1"/>
    </xf>
    <xf numFmtId="0" fontId="107" fillId="0" borderId="47" xfId="29" applyNumberFormat="1" applyFont="1" applyFill="1" applyBorder="1" applyAlignment="1">
      <alignment horizontal="center"/>
    </xf>
    <xf numFmtId="0" fontId="107" fillId="0" borderId="0" xfId="29" applyNumberFormat="1" applyFont="1" applyFill="1" applyBorder="1" applyAlignment="1">
      <alignment horizontal="center"/>
    </xf>
    <xf numFmtId="4" fontId="107" fillId="0" borderId="47" xfId="29" applyNumberFormat="1" applyFont="1" applyFill="1" applyBorder="1" applyAlignment="1">
      <alignment horizontal="right" vertical="center"/>
    </xf>
    <xf numFmtId="4" fontId="107" fillId="0" borderId="0" xfId="29" applyNumberFormat="1" applyFont="1" applyFill="1" applyBorder="1" applyAlignment="1">
      <alignment horizontal="right" vertical="center"/>
    </xf>
    <xf numFmtId="4" fontId="107" fillId="0" borderId="0" xfId="29" applyNumberFormat="1" applyFont="1" applyFill="1" applyBorder="1" applyAlignment="1">
      <alignment horizontal="right"/>
    </xf>
    <xf numFmtId="4" fontId="108" fillId="0" borderId="0" xfId="29" applyNumberFormat="1" applyFont="1" applyFill="1" applyBorder="1"/>
    <xf numFmtId="4" fontId="107" fillId="0" borderId="0" xfId="29" applyNumberFormat="1" applyFont="1" applyFill="1" applyBorder="1"/>
    <xf numFmtId="0" fontId="107" fillId="0" borderId="0" xfId="29" applyFont="1" applyFill="1" applyBorder="1"/>
    <xf numFmtId="0" fontId="107" fillId="0" borderId="0" xfId="29" applyFont="1" applyFill="1"/>
    <xf numFmtId="0" fontId="100" fillId="0" borderId="1" xfId="29" applyFont="1" applyFill="1" applyBorder="1" applyAlignment="1">
      <alignment horizontal="center" wrapText="1"/>
    </xf>
    <xf numFmtId="0" fontId="117" fillId="0" borderId="2" xfId="29" applyFont="1" applyFill="1" applyBorder="1" applyAlignment="1">
      <alignment wrapText="1"/>
    </xf>
    <xf numFmtId="0" fontId="115" fillId="0" borderId="3" xfId="29" applyFont="1" applyFill="1" applyBorder="1" applyAlignment="1">
      <alignment wrapText="1"/>
    </xf>
    <xf numFmtId="4" fontId="117" fillId="0" borderId="2" xfId="29" applyNumberFormat="1" applyFont="1" applyFill="1" applyBorder="1" applyAlignment="1">
      <alignment horizontal="right"/>
    </xf>
    <xf numFmtId="0" fontId="117" fillId="0" borderId="0" xfId="29" applyNumberFormat="1" applyFont="1" applyFill="1" applyBorder="1" applyAlignment="1">
      <alignment horizontal="center"/>
    </xf>
    <xf numFmtId="4" fontId="115" fillId="0" borderId="0" xfId="29" applyNumberFormat="1" applyFont="1" applyFill="1" applyBorder="1"/>
    <xf numFmtId="0" fontId="117" fillId="0" borderId="37" xfId="29" applyFont="1" applyFill="1" applyBorder="1" applyAlignment="1">
      <alignment horizontal="center" wrapText="1"/>
    </xf>
    <xf numFmtId="0" fontId="117" fillId="0" borderId="47" xfId="29" applyFont="1" applyFill="1" applyBorder="1" applyAlignment="1">
      <alignment wrapText="1"/>
    </xf>
    <xf numFmtId="0" fontId="117" fillId="0" borderId="0" xfId="29" applyFont="1" applyFill="1" applyBorder="1" applyAlignment="1">
      <alignment wrapText="1"/>
    </xf>
    <xf numFmtId="4" fontId="117" fillId="0" borderId="47" xfId="29" applyNumberFormat="1" applyFont="1" applyFill="1" applyBorder="1" applyAlignment="1">
      <alignment horizontal="left"/>
    </xf>
    <xf numFmtId="0" fontId="117" fillId="0" borderId="0" xfId="29" applyFont="1" applyFill="1" applyBorder="1" applyAlignment="1">
      <alignment horizontal="right"/>
    </xf>
    <xf numFmtId="0" fontId="117" fillId="0" borderId="47" xfId="29" applyFont="1" applyFill="1" applyBorder="1" applyAlignment="1">
      <alignment horizontal="right"/>
    </xf>
    <xf numFmtId="0" fontId="117" fillId="0" borderId="47" xfId="29" applyFont="1" applyFill="1" applyBorder="1" applyAlignment="1">
      <alignment horizontal="right" vertical="center"/>
    </xf>
    <xf numFmtId="0" fontId="117" fillId="0" borderId="0" xfId="29" applyFont="1" applyFill="1" applyBorder="1" applyAlignment="1">
      <alignment horizontal="right" vertical="center"/>
    </xf>
    <xf numFmtId="4" fontId="117" fillId="0" borderId="47" xfId="29" applyNumberFormat="1" applyFont="1" applyFill="1" applyBorder="1" applyAlignment="1">
      <alignment horizontal="right" vertical="center"/>
    </xf>
    <xf numFmtId="4" fontId="117" fillId="0" borderId="0" xfId="29" applyNumberFormat="1" applyFont="1" applyFill="1" applyBorder="1"/>
    <xf numFmtId="0" fontId="117" fillId="0" borderId="0" xfId="29" applyFont="1" applyFill="1" applyBorder="1"/>
    <xf numFmtId="0" fontId="117" fillId="0" borderId="0" xfId="29" applyFont="1" applyFill="1"/>
    <xf numFmtId="0" fontId="117" fillId="0" borderId="1" xfId="29" applyFont="1" applyFill="1" applyBorder="1" applyAlignment="1">
      <alignment horizontal="center" wrapText="1"/>
    </xf>
    <xf numFmtId="0" fontId="117" fillId="0" borderId="3" xfId="29" applyFont="1" applyFill="1" applyBorder="1" applyAlignment="1">
      <alignment wrapText="1"/>
    </xf>
    <xf numFmtId="4" fontId="117" fillId="6" borderId="2" xfId="29" applyNumberFormat="1" applyFont="1" applyFill="1" applyBorder="1" applyAlignment="1">
      <alignment horizontal="right"/>
    </xf>
    <xf numFmtId="4" fontId="117" fillId="0" borderId="2" xfId="29" applyNumberFormat="1" applyFont="1" applyFill="1" applyBorder="1" applyAlignment="1">
      <alignment horizontal="right" vertical="center"/>
    </xf>
    <xf numFmtId="4" fontId="117" fillId="0" borderId="0" xfId="29" applyNumberFormat="1" applyFont="1" applyFill="1" applyBorder="1" applyAlignment="1">
      <alignment horizontal="right" vertical="center"/>
    </xf>
    <xf numFmtId="4" fontId="117" fillId="0" borderId="0" xfId="29" applyNumberFormat="1" applyFont="1" applyFill="1" applyBorder="1" applyAlignment="1">
      <alignment horizontal="right"/>
    </xf>
    <xf numFmtId="4" fontId="117" fillId="0" borderId="0" xfId="29" applyNumberFormat="1" applyFont="1" applyFill="1" applyBorder="1" applyAlignment="1">
      <alignment wrapText="1"/>
    </xf>
    <xf numFmtId="0" fontId="108" fillId="0" borderId="0" xfId="29" applyFont="1" applyFill="1" applyBorder="1"/>
    <xf numFmtId="0" fontId="108" fillId="0" borderId="0" xfId="29" applyFont="1" applyFill="1"/>
    <xf numFmtId="0" fontId="126" fillId="0" borderId="115" xfId="29" applyFont="1" applyFill="1" applyBorder="1" applyAlignment="1">
      <alignment horizontal="center" wrapText="1"/>
    </xf>
    <xf numFmtId="0" fontId="126" fillId="0" borderId="116" xfId="29" applyFont="1" applyFill="1" applyBorder="1" applyAlignment="1">
      <alignment wrapText="1"/>
    </xf>
    <xf numFmtId="0" fontId="126" fillId="0" borderId="117" xfId="29" applyFont="1" applyFill="1" applyBorder="1" applyAlignment="1">
      <alignment wrapText="1"/>
    </xf>
    <xf numFmtId="4" fontId="126" fillId="0" borderId="116" xfId="29" applyNumberFormat="1" applyFont="1" applyFill="1" applyBorder="1" applyAlignment="1">
      <alignment horizontal="right"/>
    </xf>
    <xf numFmtId="4" fontId="126" fillId="0" borderId="117" xfId="29" applyNumberFormat="1" applyFont="1" applyFill="1" applyBorder="1" applyAlignment="1">
      <alignment horizontal="right"/>
    </xf>
    <xf numFmtId="4" fontId="126" fillId="0" borderId="116" xfId="29" applyNumberFormat="1" applyFont="1" applyFill="1" applyBorder="1" applyAlignment="1">
      <alignment horizontal="right" vertical="center"/>
    </xf>
    <xf numFmtId="4" fontId="126" fillId="0" borderId="117" xfId="29" applyNumberFormat="1" applyFont="1" applyFill="1" applyBorder="1" applyAlignment="1">
      <alignment horizontal="right" vertical="center"/>
    </xf>
    <xf numFmtId="4" fontId="126" fillId="0" borderId="0" xfId="29" applyNumberFormat="1" applyFont="1" applyFill="1" applyBorder="1" applyAlignment="1">
      <alignment horizontal="right" vertical="center"/>
    </xf>
    <xf numFmtId="4" fontId="126" fillId="0" borderId="0" xfId="29" applyNumberFormat="1" applyFont="1" applyFill="1" applyBorder="1" applyAlignment="1">
      <alignment horizontal="right"/>
    </xf>
    <xf numFmtId="0" fontId="126" fillId="0" borderId="0" xfId="29" applyFont="1" applyFill="1" applyBorder="1" applyAlignment="1">
      <alignment horizontal="right"/>
    </xf>
    <xf numFmtId="4" fontId="71" fillId="0" borderId="0" xfId="29" applyNumberFormat="1" applyFont="1" applyFill="1" applyBorder="1"/>
    <xf numFmtId="0" fontId="71" fillId="0" borderId="0" xfId="29" applyFont="1" applyFill="1" applyBorder="1"/>
    <xf numFmtId="0" fontId="71" fillId="0" borderId="0" xfId="29" applyFont="1" applyFill="1"/>
    <xf numFmtId="0" fontId="126" fillId="0" borderId="22" xfId="29" applyFont="1" applyFill="1" applyBorder="1" applyAlignment="1">
      <alignment horizontal="center" wrapText="1"/>
    </xf>
    <xf numFmtId="0" fontId="126" fillId="0" borderId="13" xfId="29" applyFont="1" applyFill="1" applyBorder="1" applyAlignment="1">
      <alignment wrapText="1"/>
    </xf>
    <xf numFmtId="0" fontId="126" fillId="0" borderId="23" xfId="29" applyFont="1" applyFill="1" applyBorder="1" applyAlignment="1">
      <alignment wrapText="1"/>
    </xf>
    <xf numFmtId="4" fontId="126" fillId="0" borderId="13" xfId="29" applyNumberFormat="1" applyFont="1" applyFill="1" applyBorder="1" applyAlignment="1">
      <alignment horizontal="right"/>
    </xf>
    <xf numFmtId="4" fontId="126" fillId="0" borderId="23" xfId="29" applyNumberFormat="1" applyFont="1" applyFill="1" applyBorder="1" applyAlignment="1">
      <alignment horizontal="right"/>
    </xf>
    <xf numFmtId="4" fontId="126" fillId="0" borderId="13" xfId="29" applyNumberFormat="1" applyFont="1" applyFill="1" applyBorder="1" applyAlignment="1">
      <alignment horizontal="right" vertical="center"/>
    </xf>
    <xf numFmtId="4" fontId="126" fillId="0" borderId="23" xfId="29" applyNumberFormat="1" applyFont="1" applyFill="1" applyBorder="1" applyAlignment="1">
      <alignment horizontal="right" vertical="center"/>
    </xf>
    <xf numFmtId="0" fontId="71" fillId="0" borderId="0" xfId="29" applyFont="1" applyFill="1" applyAlignment="1">
      <alignment vertical="center"/>
    </xf>
    <xf numFmtId="0" fontId="108" fillId="0" borderId="0" xfId="29" applyFont="1"/>
    <xf numFmtId="0" fontId="121" fillId="0" borderId="0" xfId="29" applyFont="1"/>
    <xf numFmtId="0" fontId="121" fillId="0" borderId="0" xfId="41" applyFont="1" applyAlignment="1">
      <alignment vertical="center"/>
    </xf>
    <xf numFmtId="0" fontId="71" fillId="0" borderId="0" xfId="29" applyFont="1" applyBorder="1"/>
    <xf numFmtId="0" fontId="79" fillId="0" borderId="0" xfId="29" applyFont="1" applyAlignment="1">
      <alignment horizontal="center"/>
    </xf>
    <xf numFmtId="4" fontId="79" fillId="0" borderId="0" xfId="29" applyNumberFormat="1" applyFont="1"/>
    <xf numFmtId="0" fontId="71" fillId="0" borderId="0" xfId="29" applyFont="1" applyBorder="1" applyAlignment="1">
      <alignment horizontal="center"/>
    </xf>
    <xf numFmtId="0" fontId="128" fillId="0" borderId="0" xfId="29" applyFont="1"/>
    <xf numFmtId="0" fontId="107" fillId="0" borderId="0" xfId="29" applyFont="1" applyAlignment="1">
      <alignment horizontal="right" vertical="center" wrapText="1"/>
    </xf>
    <xf numFmtId="0" fontId="107" fillId="0" borderId="0" xfId="29" applyFont="1" applyAlignment="1">
      <alignment horizontal="center" vertical="center" wrapText="1"/>
    </xf>
    <xf numFmtId="0" fontId="107" fillId="0" borderId="0" xfId="39" applyFont="1" applyAlignment="1">
      <alignment horizontal="center" vertical="center"/>
    </xf>
    <xf numFmtId="0" fontId="108" fillId="2" borderId="1" xfId="39" applyFont="1" applyFill="1" applyBorder="1" applyAlignment="1">
      <alignment horizontal="center" vertical="center" wrapText="1"/>
    </xf>
    <xf numFmtId="0" fontId="135" fillId="0" borderId="0" xfId="43" applyFont="1" applyAlignment="1">
      <alignment horizontal="center"/>
    </xf>
    <xf numFmtId="0" fontId="135" fillId="0" borderId="0" xfId="43" applyFont="1" applyAlignment="1"/>
    <xf numFmtId="0" fontId="136" fillId="0" borderId="0" xfId="42" applyFont="1" applyFill="1" applyAlignment="1"/>
    <xf numFmtId="0" fontId="135" fillId="0" borderId="0" xfId="43" applyFont="1" applyFill="1" applyAlignment="1"/>
    <xf numFmtId="0" fontId="137" fillId="0" borderId="0" xfId="43" applyFont="1" applyFill="1" applyAlignment="1"/>
    <xf numFmtId="0" fontId="135" fillId="0" borderId="0" xfId="43" applyFont="1" applyAlignment="1">
      <alignment horizontal="left" wrapText="1"/>
    </xf>
    <xf numFmtId="0" fontId="137" fillId="0" borderId="0" xfId="43" applyFont="1" applyAlignment="1">
      <alignment horizontal="left" vertical="top"/>
    </xf>
    <xf numFmtId="0" fontId="137" fillId="0" borderId="0" xfId="43" applyFont="1" applyAlignment="1">
      <alignment vertical="top" wrapText="1"/>
    </xf>
    <xf numFmtId="0" fontId="135" fillId="0" borderId="0" xfId="43" applyFont="1" applyAlignment="1">
      <alignment vertical="top"/>
    </xf>
    <xf numFmtId="0" fontId="137" fillId="0" borderId="0" xfId="43" applyFont="1" applyAlignment="1">
      <alignment vertical="top"/>
    </xf>
    <xf numFmtId="0" fontId="137" fillId="0" borderId="0" xfId="43" applyFont="1" applyAlignment="1">
      <alignment horizontal="left" vertical="center"/>
    </xf>
    <xf numFmtId="0" fontId="137" fillId="0" borderId="0" xfId="43" applyFont="1" applyAlignment="1">
      <alignment vertical="center" wrapText="1"/>
    </xf>
    <xf numFmtId="0" fontId="135" fillId="0" borderId="0" xfId="43" applyFont="1" applyAlignment="1">
      <alignment vertical="center"/>
    </xf>
    <xf numFmtId="0" fontId="139" fillId="0" borderId="0" xfId="43" applyFont="1" applyAlignment="1">
      <alignment horizontal="center" vertical="center" wrapText="1"/>
    </xf>
    <xf numFmtId="0" fontId="137" fillId="2" borderId="2" xfId="43" applyFont="1" applyFill="1" applyBorder="1" applyAlignment="1">
      <alignment horizontal="center" vertical="center" wrapText="1"/>
    </xf>
    <xf numFmtId="0" fontId="137" fillId="2" borderId="14" xfId="43" applyFont="1" applyFill="1" applyBorder="1" applyAlignment="1">
      <alignment horizontal="center" vertical="center" wrapText="1"/>
    </xf>
    <xf numFmtId="0" fontId="137" fillId="2" borderId="3" xfId="43" applyFont="1" applyFill="1" applyBorder="1" applyAlignment="1">
      <alignment horizontal="center" vertical="center" wrapText="1"/>
    </xf>
    <xf numFmtId="0" fontId="135" fillId="0" borderId="0" xfId="43" applyFont="1" applyBorder="1" applyAlignment="1">
      <alignment horizontal="center" vertical="center"/>
    </xf>
    <xf numFmtId="0" fontId="135" fillId="0" borderId="0" xfId="43" applyFont="1" applyAlignment="1">
      <alignment horizontal="center" vertical="center"/>
    </xf>
    <xf numFmtId="0" fontId="135" fillId="0" borderId="47" xfId="43" applyFont="1" applyBorder="1" applyAlignment="1">
      <alignment horizontal="center" vertical="center" wrapText="1"/>
    </xf>
    <xf numFmtId="0" fontId="135" fillId="0" borderId="38" xfId="43" applyFont="1" applyBorder="1" applyAlignment="1">
      <alignment vertical="center" wrapText="1"/>
    </xf>
    <xf numFmtId="0" fontId="135" fillId="0" borderId="47" xfId="43" applyFont="1" applyBorder="1" applyAlignment="1">
      <alignment horizontal="center" vertical="center"/>
    </xf>
    <xf numFmtId="0" fontId="135" fillId="0" borderId="38" xfId="43" applyFont="1" applyFill="1" applyBorder="1" applyAlignment="1">
      <alignment vertical="center"/>
    </xf>
    <xf numFmtId="0" fontId="137" fillId="0" borderId="0" xfId="43" applyFont="1" applyFill="1" applyBorder="1" applyAlignment="1">
      <alignment vertical="center"/>
    </xf>
    <xf numFmtId="0" fontId="137" fillId="0" borderId="0" xfId="43" applyFont="1" applyFill="1" applyAlignment="1">
      <alignment vertical="center"/>
    </xf>
    <xf numFmtId="0" fontId="135" fillId="0" borderId="2" xfId="43" applyFont="1" applyBorder="1" applyAlignment="1">
      <alignment horizontal="center" vertical="center" wrapText="1"/>
    </xf>
    <xf numFmtId="0" fontId="137" fillId="0" borderId="14" xfId="43" applyFont="1" applyBorder="1" applyAlignment="1">
      <alignment vertical="center" wrapText="1"/>
    </xf>
    <xf numFmtId="4" fontId="137" fillId="0" borderId="2" xfId="43" applyNumberFormat="1" applyFont="1" applyBorder="1" applyAlignment="1">
      <alignment vertical="center" wrapText="1"/>
    </xf>
    <xf numFmtId="0" fontId="137" fillId="0" borderId="2" xfId="43" applyFont="1" applyFill="1" applyBorder="1" applyAlignment="1">
      <alignment horizontal="center" vertical="center" wrapText="1"/>
    </xf>
    <xf numFmtId="0" fontId="137" fillId="0" borderId="14" xfId="43" applyFont="1" applyFill="1" applyBorder="1" applyAlignment="1">
      <alignment vertical="center" wrapText="1"/>
    </xf>
    <xf numFmtId="4" fontId="137" fillId="0" borderId="2" xfId="43" applyNumberFormat="1" applyFont="1" applyFill="1" applyBorder="1" applyAlignment="1">
      <alignment vertical="center" wrapText="1"/>
    </xf>
    <xf numFmtId="4" fontId="137" fillId="0" borderId="3" xfId="43" applyNumberFormat="1" applyFont="1" applyFill="1" applyBorder="1" applyAlignment="1">
      <alignment horizontal="left" vertical="center"/>
    </xf>
    <xf numFmtId="4" fontId="137" fillId="0" borderId="2" xfId="43" applyNumberFormat="1" applyFont="1" applyFill="1" applyBorder="1" applyAlignment="1">
      <alignment horizontal="right" vertical="center"/>
    </xf>
    <xf numFmtId="4" fontId="137" fillId="0" borderId="3" xfId="43" applyNumberFormat="1" applyFont="1" applyFill="1" applyBorder="1" applyAlignment="1">
      <alignment horizontal="right" vertical="center"/>
    </xf>
    <xf numFmtId="4" fontId="137" fillId="0" borderId="14" xfId="43" applyNumberFormat="1" applyFont="1" applyFill="1" applyBorder="1" applyAlignment="1">
      <alignment vertical="center"/>
    </xf>
    <xf numFmtId="0" fontId="135" fillId="0" borderId="2" xfId="43" applyFont="1" applyFill="1" applyBorder="1" applyAlignment="1">
      <alignment horizontal="center" vertical="center" wrapText="1"/>
    </xf>
    <xf numFmtId="0" fontId="135" fillId="0" borderId="14" xfId="43" applyFont="1" applyFill="1" applyBorder="1" applyAlignment="1">
      <alignment vertical="center" wrapText="1"/>
    </xf>
    <xf numFmtId="4" fontId="135" fillId="0" borderId="2" xfId="43" applyNumberFormat="1" applyFont="1" applyFill="1" applyBorder="1" applyAlignment="1">
      <alignment vertical="center" wrapText="1"/>
    </xf>
    <xf numFmtId="4" fontId="135" fillId="0" borderId="3" xfId="43" applyNumberFormat="1" applyFont="1" applyFill="1" applyBorder="1" applyAlignment="1">
      <alignment horizontal="right" vertical="center"/>
    </xf>
    <xf numFmtId="4" fontId="135" fillId="0" borderId="2" xfId="43" applyNumberFormat="1" applyFont="1" applyFill="1" applyBorder="1" applyAlignment="1">
      <alignment horizontal="right" vertical="center"/>
    </xf>
    <xf numFmtId="4" fontId="135" fillId="0" borderId="14" xfId="43" applyNumberFormat="1" applyFont="1" applyFill="1" applyBorder="1" applyAlignment="1">
      <alignment vertical="center"/>
    </xf>
    <xf numFmtId="0" fontId="135" fillId="0" borderId="0" xfId="43" applyFont="1" applyFill="1" applyBorder="1"/>
    <xf numFmtId="0" fontId="135" fillId="0" borderId="116" xfId="43" applyFont="1" applyFill="1" applyBorder="1" applyAlignment="1">
      <alignment horizontal="center" vertical="center" wrapText="1"/>
    </xf>
    <xf numFmtId="0" fontId="135" fillId="0" borderId="118" xfId="43" applyFont="1" applyFill="1" applyBorder="1" applyAlignment="1">
      <alignment vertical="center" wrapText="1"/>
    </xf>
    <xf numFmtId="4" fontId="135" fillId="0" borderId="116" xfId="43" applyNumberFormat="1" applyFont="1" applyFill="1" applyBorder="1" applyAlignment="1">
      <alignment vertical="center" wrapText="1"/>
    </xf>
    <xf numFmtId="4" fontId="135" fillId="0" borderId="117" xfId="43" applyNumberFormat="1" applyFont="1" applyFill="1" applyBorder="1" applyAlignment="1">
      <alignment horizontal="right" vertical="center"/>
    </xf>
    <xf numFmtId="4" fontId="135" fillId="0" borderId="116" xfId="43" applyNumberFormat="1" applyFont="1" applyFill="1" applyBorder="1" applyAlignment="1">
      <alignment horizontal="right" vertical="center"/>
    </xf>
    <xf numFmtId="4" fontId="135" fillId="0" borderId="118" xfId="43" applyNumberFormat="1" applyFont="1" applyFill="1" applyBorder="1" applyAlignment="1">
      <alignment vertical="center"/>
    </xf>
    <xf numFmtId="0" fontId="135" fillId="0" borderId="119" xfId="43" applyFont="1" applyFill="1" applyBorder="1" applyAlignment="1">
      <alignment horizontal="center" vertical="center" wrapText="1"/>
    </xf>
    <xf numFmtId="4" fontId="140" fillId="0" borderId="116" xfId="43" applyNumberFormat="1" applyFont="1" applyFill="1" applyBorder="1" applyAlignment="1">
      <alignment vertical="center" wrapText="1"/>
    </xf>
    <xf numFmtId="0" fontId="135" fillId="0" borderId="120" xfId="43" applyFont="1" applyFill="1" applyBorder="1" applyAlignment="1">
      <alignment horizontal="center" vertical="center" wrapText="1"/>
    </xf>
    <xf numFmtId="0" fontId="135" fillId="0" borderId="39" xfId="43" applyFont="1" applyFill="1" applyBorder="1" applyAlignment="1">
      <alignment vertical="center" wrapText="1"/>
    </xf>
    <xf numFmtId="4" fontId="140" fillId="0" borderId="13" xfId="43" applyNumberFormat="1" applyFont="1" applyFill="1" applyBorder="1" applyAlignment="1">
      <alignment vertical="center" wrapText="1"/>
    </xf>
    <xf numFmtId="4" fontId="135" fillId="0" borderId="23" xfId="43" applyNumberFormat="1" applyFont="1" applyFill="1" applyBorder="1" applyAlignment="1">
      <alignment horizontal="right" vertical="center"/>
    </xf>
    <xf numFmtId="4" fontId="135" fillId="0" borderId="13" xfId="43" applyNumberFormat="1" applyFont="1" applyFill="1" applyBorder="1" applyAlignment="1">
      <alignment horizontal="right" vertical="center"/>
    </xf>
    <xf numFmtId="0" fontId="135" fillId="0" borderId="0" xfId="43" applyFont="1" applyBorder="1" applyAlignment="1">
      <alignment horizontal="left"/>
    </xf>
    <xf numFmtId="0" fontId="135" fillId="0" borderId="0" xfId="43" applyFont="1" applyAlignment="1">
      <alignment vertical="center" wrapText="1"/>
    </xf>
    <xf numFmtId="0" fontId="135" fillId="0" borderId="0" xfId="43" applyFont="1" applyFill="1" applyBorder="1" applyAlignment="1">
      <alignment horizontal="left"/>
    </xf>
    <xf numFmtId="0" fontId="135" fillId="0" borderId="0" xfId="41" applyFont="1" applyAlignment="1">
      <alignment vertical="center"/>
    </xf>
    <xf numFmtId="0" fontId="135" fillId="0" borderId="0" xfId="43" applyFont="1"/>
    <xf numFmtId="0" fontId="135" fillId="0" borderId="0" xfId="43" applyFont="1" applyBorder="1"/>
    <xf numFmtId="0" fontId="135" fillId="0" borderId="0" xfId="43" applyFont="1" applyAlignment="1">
      <alignment horizontal="left" vertical="center"/>
    </xf>
    <xf numFmtId="0" fontId="107" fillId="0" borderId="0" xfId="39" applyFont="1" applyAlignment="1">
      <alignment horizontal="center" vertical="center"/>
    </xf>
    <xf numFmtId="0" fontId="108" fillId="2" borderId="14" xfId="39" applyFont="1" applyFill="1" applyBorder="1" applyAlignment="1">
      <alignment horizontal="center" vertical="center" wrapText="1"/>
    </xf>
    <xf numFmtId="0" fontId="117" fillId="0" borderId="0" xfId="39" applyFont="1" applyAlignment="1"/>
    <xf numFmtId="0" fontId="96" fillId="0" borderId="0" xfId="39" applyAlignment="1">
      <alignment horizontal="left" wrapText="1"/>
    </xf>
    <xf numFmtId="0" fontId="117" fillId="0" borderId="3" xfId="39" applyFont="1" applyFill="1" applyBorder="1" applyAlignment="1">
      <alignment horizontal="right" vertical="center"/>
    </xf>
    <xf numFmtId="0" fontId="79" fillId="0" borderId="0" xfId="39" applyFont="1" applyBorder="1" applyAlignment="1">
      <alignment horizontal="left"/>
    </xf>
    <xf numFmtId="0" fontId="71" fillId="0" borderId="0" xfId="39" applyFont="1" applyFill="1" applyBorder="1"/>
    <xf numFmtId="0" fontId="71" fillId="0" borderId="0" xfId="39" applyFont="1" applyAlignment="1">
      <alignment horizontal="center" vertical="center"/>
    </xf>
    <xf numFmtId="0" fontId="108" fillId="3" borderId="2" xfId="39" applyFont="1" applyFill="1" applyBorder="1" applyAlignment="1">
      <alignment horizontal="center" vertical="center" wrapText="1"/>
    </xf>
    <xf numFmtId="0" fontId="108" fillId="11" borderId="2" xfId="39" applyFont="1" applyFill="1" applyBorder="1" applyAlignment="1">
      <alignment horizontal="center" vertical="center" wrapText="1"/>
    </xf>
    <xf numFmtId="0" fontId="108" fillId="11" borderId="14" xfId="39" applyFont="1" applyFill="1" applyBorder="1" applyAlignment="1">
      <alignment horizontal="center" vertical="center" wrapText="1"/>
    </xf>
    <xf numFmtId="0" fontId="107" fillId="0" borderId="47" xfId="39" applyFont="1" applyBorder="1" applyAlignment="1">
      <alignment horizontal="center" vertical="center" wrapText="1"/>
    </xf>
    <xf numFmtId="0" fontId="107" fillId="0" borderId="38" xfId="39" applyFont="1" applyBorder="1" applyAlignment="1">
      <alignment vertical="center" wrapText="1"/>
    </xf>
    <xf numFmtId="0" fontId="107" fillId="0" borderId="47" xfId="39" applyFont="1" applyBorder="1" applyAlignment="1">
      <alignment vertical="center" wrapText="1"/>
    </xf>
    <xf numFmtId="0" fontId="107" fillId="0" borderId="47" xfId="39" applyFont="1" applyBorder="1" applyAlignment="1">
      <alignment horizontal="center" vertical="center"/>
    </xf>
    <xf numFmtId="0" fontId="107" fillId="0" borderId="121" xfId="39" applyFont="1" applyBorder="1" applyAlignment="1">
      <alignment horizontal="center" vertical="center"/>
    </xf>
    <xf numFmtId="0" fontId="107" fillId="0" borderId="38" xfId="39" applyFont="1" applyBorder="1" applyAlignment="1">
      <alignment horizontal="center" vertical="center"/>
    </xf>
    <xf numFmtId="0" fontId="107" fillId="0" borderId="38" xfId="39" applyFont="1" applyFill="1" applyBorder="1" applyAlignment="1">
      <alignment vertical="center"/>
    </xf>
    <xf numFmtId="0" fontId="107" fillId="0" borderId="0" xfId="39" applyFont="1" applyBorder="1" applyAlignment="1">
      <alignment vertical="center"/>
    </xf>
    <xf numFmtId="4" fontId="107" fillId="0" borderId="2" xfId="39" applyNumberFormat="1" applyFont="1" applyBorder="1" applyAlignment="1">
      <alignment horizontal="center" vertical="center" wrapText="1"/>
    </xf>
    <xf numFmtId="4" fontId="117" fillId="0" borderId="14" xfId="39" applyNumberFormat="1" applyFont="1" applyBorder="1" applyAlignment="1">
      <alignment vertical="center" wrapText="1"/>
    </xf>
    <xf numFmtId="4" fontId="117" fillId="0" borderId="2" xfId="39" applyNumberFormat="1" applyFont="1" applyBorder="1" applyAlignment="1">
      <alignment vertical="center" wrapText="1"/>
    </xf>
    <xf numFmtId="4" fontId="117" fillId="0" borderId="14" xfId="39" applyNumberFormat="1" applyFont="1" applyFill="1" applyBorder="1" applyAlignment="1">
      <alignment horizontal="right" vertical="center"/>
    </xf>
    <xf numFmtId="4" fontId="107" fillId="0" borderId="0" xfId="39" applyNumberFormat="1" applyFont="1" applyBorder="1" applyAlignment="1">
      <alignment vertical="center"/>
    </xf>
    <xf numFmtId="4" fontId="107" fillId="0" borderId="0" xfId="39" applyNumberFormat="1" applyFont="1" applyAlignment="1">
      <alignment vertical="center"/>
    </xf>
    <xf numFmtId="4" fontId="117" fillId="0" borderId="2" xfId="39" applyNumberFormat="1" applyFont="1" applyFill="1" applyBorder="1" applyAlignment="1">
      <alignment horizontal="center" vertical="center" wrapText="1"/>
    </xf>
    <xf numFmtId="4" fontId="117" fillId="0" borderId="14" xfId="39" applyNumberFormat="1" applyFont="1" applyFill="1" applyBorder="1" applyAlignment="1">
      <alignment vertical="center" wrapText="1"/>
    </xf>
    <xf numFmtId="4" fontId="117" fillId="0" borderId="2" xfId="39" applyNumberFormat="1" applyFont="1" applyFill="1" applyBorder="1" applyAlignment="1">
      <alignment vertical="center" wrapText="1"/>
    </xf>
    <xf numFmtId="4" fontId="117" fillId="0" borderId="0" xfId="39" applyNumberFormat="1" applyFont="1" applyFill="1" applyBorder="1" applyAlignment="1">
      <alignment vertical="center"/>
    </xf>
    <xf numFmtId="4" fontId="117" fillId="0" borderId="0" xfId="39" applyNumberFormat="1" applyFont="1" applyFill="1" applyAlignment="1">
      <alignment vertical="center"/>
    </xf>
    <xf numFmtId="4" fontId="117" fillId="0" borderId="51" xfId="39" applyNumberFormat="1" applyFont="1" applyFill="1" applyBorder="1" applyAlignment="1">
      <alignment horizontal="right" vertical="center"/>
    </xf>
    <xf numFmtId="4" fontId="117" fillId="0" borderId="14" xfId="39" applyNumberFormat="1" applyFont="1" applyFill="1" applyBorder="1" applyAlignment="1">
      <alignment horizontal="right" vertical="center" wrapText="1"/>
    </xf>
    <xf numFmtId="4" fontId="126" fillId="0" borderId="2" xfId="39" applyNumberFormat="1" applyFont="1" applyFill="1" applyBorder="1" applyAlignment="1">
      <alignment horizontal="center" vertical="center" wrapText="1"/>
    </xf>
    <xf numFmtId="4" fontId="126" fillId="0" borderId="14" xfId="39" applyNumberFormat="1" applyFont="1" applyFill="1" applyBorder="1" applyAlignment="1">
      <alignment vertical="center" wrapText="1"/>
    </xf>
    <xf numFmtId="4" fontId="126" fillId="0" borderId="2" xfId="39" applyNumberFormat="1" applyFont="1" applyFill="1" applyBorder="1" applyAlignment="1">
      <alignment vertical="center" wrapText="1"/>
    </xf>
    <xf numFmtId="4" fontId="126" fillId="0" borderId="2" xfId="39" applyNumberFormat="1" applyFont="1" applyFill="1" applyBorder="1" applyAlignment="1">
      <alignment horizontal="right" vertical="center"/>
    </xf>
    <xf numFmtId="4" fontId="126" fillId="0" borderId="3" xfId="39" applyNumberFormat="1" applyFont="1" applyFill="1" applyBorder="1" applyAlignment="1">
      <alignment horizontal="right" vertical="center"/>
    </xf>
    <xf numFmtId="4" fontId="126" fillId="0" borderId="14" xfId="39" applyNumberFormat="1" applyFont="1" applyFill="1" applyBorder="1" applyAlignment="1">
      <alignment horizontal="right" vertical="center"/>
    </xf>
    <xf numFmtId="4" fontId="126" fillId="0" borderId="0" xfId="39" applyNumberFormat="1" applyFont="1" applyFill="1" applyBorder="1" applyAlignment="1">
      <alignment vertical="center"/>
    </xf>
    <xf numFmtId="4" fontId="126" fillId="0" borderId="0" xfId="39" applyNumberFormat="1" applyFont="1" applyFill="1" applyAlignment="1">
      <alignment vertical="center"/>
    </xf>
    <xf numFmtId="4" fontId="126" fillId="0" borderId="116" xfId="39" applyNumberFormat="1" applyFont="1" applyFill="1" applyBorder="1" applyAlignment="1">
      <alignment horizontal="center" vertical="center" wrapText="1"/>
    </xf>
    <xf numFmtId="4" fontId="126" fillId="0" borderId="118" xfId="39" applyNumberFormat="1" applyFont="1" applyFill="1" applyBorder="1" applyAlignment="1">
      <alignment vertical="center" wrapText="1"/>
    </xf>
    <xf numFmtId="4" fontId="126" fillId="0" borderId="116" xfId="39" applyNumberFormat="1" applyFont="1" applyFill="1" applyBorder="1" applyAlignment="1">
      <alignment vertical="center" wrapText="1"/>
    </xf>
    <xf numFmtId="4" fontId="126" fillId="0" borderId="116" xfId="39" applyNumberFormat="1" applyFont="1" applyFill="1" applyBorder="1" applyAlignment="1">
      <alignment horizontal="right" vertical="center"/>
    </xf>
    <xf numFmtId="4" fontId="126" fillId="0" borderId="122" xfId="39" applyNumberFormat="1" applyFont="1" applyFill="1" applyBorder="1" applyAlignment="1">
      <alignment horizontal="right" vertical="center"/>
    </xf>
    <xf numFmtId="4" fontId="126" fillId="0" borderId="123" xfId="39" applyNumberFormat="1" applyFont="1" applyFill="1" applyBorder="1" applyAlignment="1">
      <alignment horizontal="right" vertical="center"/>
    </xf>
    <xf numFmtId="4" fontId="126" fillId="0" borderId="118" xfId="39" applyNumberFormat="1" applyFont="1" applyFill="1" applyBorder="1" applyAlignment="1">
      <alignment horizontal="right" vertical="center"/>
    </xf>
    <xf numFmtId="4" fontId="126" fillId="0" borderId="117" xfId="39" applyNumberFormat="1" applyFont="1" applyFill="1" applyBorder="1" applyAlignment="1">
      <alignment horizontal="right" vertical="center"/>
    </xf>
    <xf numFmtId="4" fontId="126" fillId="0" borderId="54" xfId="39" applyNumberFormat="1" applyFont="1" applyFill="1" applyBorder="1" applyAlignment="1">
      <alignment horizontal="right" vertical="center"/>
    </xf>
    <xf numFmtId="4" fontId="126" fillId="0" borderId="118" xfId="39" applyNumberFormat="1" applyFont="1" applyFill="1" applyBorder="1" applyAlignment="1">
      <alignment vertical="center"/>
    </xf>
    <xf numFmtId="4" fontId="125" fillId="0" borderId="119" xfId="39" applyNumberFormat="1" applyFont="1" applyFill="1" applyBorder="1" applyAlignment="1">
      <alignment horizontal="center" vertical="center" wrapText="1"/>
    </xf>
    <xf numFmtId="4" fontId="125" fillId="0" borderId="118" xfId="39" applyNumberFormat="1" applyFont="1" applyFill="1" applyBorder="1" applyAlignment="1">
      <alignment vertical="center" wrapText="1"/>
    </xf>
    <xf numFmtId="4" fontId="125" fillId="0" borderId="116" xfId="39" applyNumberFormat="1" applyFont="1" applyFill="1" applyBorder="1" applyAlignment="1">
      <alignment vertical="center" wrapText="1"/>
    </xf>
    <xf numFmtId="4" fontId="125" fillId="0" borderId="116" xfId="39" applyNumberFormat="1" applyFont="1" applyFill="1" applyBorder="1" applyAlignment="1">
      <alignment vertical="center"/>
    </xf>
    <xf numFmtId="4" fontId="125" fillId="0" borderId="118" xfId="39" applyNumberFormat="1" applyFont="1" applyFill="1" applyBorder="1" applyAlignment="1">
      <alignment vertical="center"/>
    </xf>
    <xf numFmtId="4" fontId="125" fillId="0" borderId="117" xfId="39" applyNumberFormat="1" applyFont="1" applyFill="1" applyBorder="1" applyAlignment="1">
      <alignment vertical="center"/>
    </xf>
    <xf numFmtId="4" fontId="125" fillId="0" borderId="43" xfId="39" applyNumberFormat="1" applyFont="1" applyFill="1" applyBorder="1" applyAlignment="1">
      <alignment vertical="center"/>
    </xf>
    <xf numFmtId="4" fontId="71" fillId="0" borderId="0" xfId="39" applyNumberFormat="1" applyFont="1" applyFill="1" applyBorder="1" applyAlignment="1">
      <alignment vertical="center"/>
    </xf>
    <xf numFmtId="4" fontId="71" fillId="0" borderId="0" xfId="39" applyNumberFormat="1" applyFont="1" applyFill="1" applyAlignment="1">
      <alignment vertical="center"/>
    </xf>
    <xf numFmtId="4" fontId="125" fillId="0" borderId="124" xfId="39" applyNumberFormat="1" applyFont="1" applyFill="1" applyBorder="1" applyAlignment="1">
      <alignment horizontal="center" vertical="center" wrapText="1"/>
    </xf>
    <xf numFmtId="4" fontId="125" fillId="0" borderId="38" xfId="39" applyNumberFormat="1" applyFont="1" applyFill="1" applyBorder="1" applyAlignment="1">
      <alignment vertical="center" wrapText="1"/>
    </xf>
    <xf numFmtId="4" fontId="125" fillId="0" borderId="47" xfId="39" applyNumberFormat="1" applyFont="1" applyFill="1" applyBorder="1" applyAlignment="1">
      <alignment vertical="center" wrapText="1"/>
    </xf>
    <xf numFmtId="4" fontId="125" fillId="0" borderId="47" xfId="39" applyNumberFormat="1" applyFont="1" applyFill="1" applyBorder="1" applyAlignment="1">
      <alignment vertical="center"/>
    </xf>
    <xf numFmtId="4" fontId="125" fillId="0" borderId="38" xfId="39" applyNumberFormat="1" applyFont="1" applyFill="1" applyBorder="1" applyAlignment="1">
      <alignment vertical="center"/>
    </xf>
    <xf numFmtId="4" fontId="125" fillId="0" borderId="13" xfId="39" applyNumberFormat="1" applyFont="1" applyFill="1" applyBorder="1" applyAlignment="1">
      <alignment vertical="center"/>
    </xf>
    <xf numFmtId="4" fontId="125" fillId="0" borderId="0" xfId="39" applyNumberFormat="1" applyFont="1" applyFill="1" applyBorder="1" applyAlignment="1">
      <alignment vertical="center"/>
    </xf>
    <xf numFmtId="4" fontId="125" fillId="0" borderId="121" xfId="39" applyNumberFormat="1" applyFont="1" applyFill="1" applyBorder="1" applyAlignment="1">
      <alignment vertical="center"/>
    </xf>
    <xf numFmtId="4" fontId="126" fillId="0" borderId="1" xfId="39" applyNumberFormat="1" applyFont="1" applyFill="1" applyBorder="1" applyAlignment="1">
      <alignment horizontal="right" vertical="center"/>
    </xf>
    <xf numFmtId="4" fontId="125" fillId="0" borderId="120" xfId="39" applyNumberFormat="1" applyFont="1" applyFill="1" applyBorder="1" applyAlignment="1">
      <alignment horizontal="center" vertical="center" wrapText="1"/>
    </xf>
    <xf numFmtId="4" fontId="125" fillId="0" borderId="39" xfId="39" applyNumberFormat="1" applyFont="1" applyFill="1" applyBorder="1" applyAlignment="1">
      <alignment vertical="center" wrapText="1"/>
    </xf>
    <xf numFmtId="4" fontId="125" fillId="0" borderId="13" xfId="39" applyNumberFormat="1" applyFont="1" applyFill="1" applyBorder="1" applyAlignment="1">
      <alignment vertical="center" wrapText="1"/>
    </xf>
    <xf numFmtId="4" fontId="125" fillId="0" borderId="39" xfId="39" applyNumberFormat="1" applyFont="1" applyFill="1" applyBorder="1" applyAlignment="1">
      <alignment vertical="center"/>
    </xf>
    <xf numFmtId="4" fontId="125" fillId="0" borderId="23" xfId="39" applyNumberFormat="1" applyFont="1" applyFill="1" applyBorder="1" applyAlignment="1">
      <alignment vertical="center"/>
    </xf>
    <xf numFmtId="4" fontId="125" fillId="0" borderId="2" xfId="39" applyNumberFormat="1" applyFont="1" applyFill="1" applyBorder="1" applyAlignment="1">
      <alignment vertical="center"/>
    </xf>
    <xf numFmtId="0" fontId="108" fillId="0" borderId="0" xfId="39" applyFont="1"/>
    <xf numFmtId="0" fontId="121" fillId="0" borderId="0" xfId="39" applyFont="1"/>
    <xf numFmtId="0" fontId="79" fillId="0" borderId="0" xfId="39" applyFont="1" applyAlignment="1">
      <alignment horizontal="center"/>
    </xf>
    <xf numFmtId="0" fontId="128" fillId="0" borderId="0" xfId="39" applyFont="1" applyAlignment="1">
      <alignment horizontal="left"/>
    </xf>
    <xf numFmtId="0" fontId="71" fillId="0" borderId="0" xfId="39" applyFont="1" applyAlignment="1">
      <alignment horizontal="center" vertical="center"/>
    </xf>
    <xf numFmtId="0" fontId="107" fillId="0" borderId="0" xfId="39" applyFont="1" applyAlignment="1">
      <alignment horizontal="center" vertical="center" wrapText="1"/>
    </xf>
    <xf numFmtId="0" fontId="107" fillId="0" borderId="0" xfId="39" applyFont="1" applyAlignment="1">
      <alignment horizontal="center" vertical="center"/>
    </xf>
    <xf numFmtId="0" fontId="130" fillId="0" borderId="0" xfId="39" applyFont="1" applyAlignment="1">
      <alignment horizontal="center" vertical="center" wrapText="1"/>
    </xf>
    <xf numFmtId="0" fontId="117" fillId="0" borderId="0" xfId="44" applyFont="1" applyAlignment="1">
      <alignment horizontal="left" wrapText="1"/>
    </xf>
    <xf numFmtId="0" fontId="126" fillId="0" borderId="0" xfId="44" applyFont="1" applyAlignment="1">
      <alignment horizontal="left" wrapText="1"/>
    </xf>
    <xf numFmtId="0" fontId="100" fillId="0" borderId="0" xfId="39" applyFont="1" applyAlignment="1">
      <alignment horizontal="left" vertical="top" wrapText="1"/>
    </xf>
    <xf numFmtId="0" fontId="100" fillId="0" borderId="0" xfId="39" applyFont="1" applyAlignment="1">
      <alignment horizontal="left" vertical="center" wrapText="1"/>
    </xf>
    <xf numFmtId="0" fontId="79" fillId="0" borderId="0" xfId="44" applyFont="1" applyAlignment="1">
      <alignment horizontal="left" wrapText="1"/>
    </xf>
    <xf numFmtId="0" fontId="126" fillId="0" borderId="0" xfId="39" applyFont="1" applyAlignment="1">
      <alignment horizontal="left"/>
    </xf>
    <xf numFmtId="0" fontId="71" fillId="0" borderId="0" xfId="40" applyFont="1" applyAlignment="1">
      <alignment horizontal="left" wrapText="1"/>
    </xf>
    <xf numFmtId="0" fontId="132" fillId="0" borderId="1" xfId="39" applyFont="1" applyFill="1" applyBorder="1" applyAlignment="1">
      <alignment horizontal="center" vertical="center" wrapText="1"/>
    </xf>
    <xf numFmtId="0" fontId="132" fillId="0" borderId="3" xfId="39" applyFont="1" applyFill="1" applyBorder="1" applyAlignment="1">
      <alignment horizontal="center" vertical="center" wrapText="1"/>
    </xf>
    <xf numFmtId="0" fontId="132" fillId="0" borderId="14" xfId="39" applyFont="1" applyFill="1" applyBorder="1" applyAlignment="1">
      <alignment horizontal="center" vertical="center" wrapText="1"/>
    </xf>
    <xf numFmtId="164" fontId="107" fillId="0" borderId="0" xfId="39" applyNumberFormat="1" applyFont="1" applyAlignment="1">
      <alignment horizontal="center" vertical="center"/>
    </xf>
    <xf numFmtId="0" fontId="135" fillId="0" borderId="0" xfId="40" applyFont="1" applyAlignment="1">
      <alignment horizontal="left" wrapText="1"/>
    </xf>
    <xf numFmtId="0" fontId="135" fillId="0" borderId="0" xfId="43" applyFont="1" applyAlignment="1">
      <alignment horizontal="center" vertical="center" wrapText="1"/>
    </xf>
    <xf numFmtId="0" fontId="137" fillId="0" borderId="0" xfId="43" applyFont="1" applyFill="1" applyAlignment="1">
      <alignment horizontal="left" vertical="center" wrapText="1"/>
    </xf>
    <xf numFmtId="0" fontId="135" fillId="0" borderId="0" xfId="43" applyFont="1" applyAlignment="1">
      <alignment horizontal="left" wrapText="1"/>
    </xf>
    <xf numFmtId="0" fontId="138" fillId="0" borderId="0" xfId="43" applyFont="1" applyAlignment="1">
      <alignment horizontal="center" vertical="center" wrapText="1"/>
    </xf>
    <xf numFmtId="0" fontId="78" fillId="0" borderId="0" xfId="29" applyAlignment="1">
      <alignment horizontal="left" wrapText="1"/>
    </xf>
    <xf numFmtId="0" fontId="100" fillId="0" borderId="0" xfId="29" applyFont="1" applyAlignment="1">
      <alignment horizontal="left" vertical="top" wrapText="1"/>
    </xf>
    <xf numFmtId="0" fontId="100" fillId="0" borderId="0" xfId="29" applyFont="1" applyAlignment="1">
      <alignment horizontal="left" vertical="center" wrapText="1"/>
    </xf>
    <xf numFmtId="0" fontId="100" fillId="0" borderId="0" xfId="29" applyFont="1" applyAlignment="1">
      <alignment vertical="center" wrapText="1"/>
    </xf>
    <xf numFmtId="0" fontId="134" fillId="0" borderId="0" xfId="29" applyFont="1" applyBorder="1" applyAlignment="1">
      <alignment horizontal="center" vertical="center" wrapText="1"/>
    </xf>
    <xf numFmtId="0" fontId="108" fillId="2" borderId="1" xfId="39" applyFont="1" applyFill="1" applyBorder="1" applyAlignment="1">
      <alignment horizontal="center" vertical="center" wrapText="1"/>
    </xf>
    <xf numFmtId="0" fontId="108" fillId="2" borderId="3" xfId="39" applyFont="1" applyFill="1" applyBorder="1" applyAlignment="1">
      <alignment horizontal="center" vertical="center" wrapText="1"/>
    </xf>
    <xf numFmtId="0" fontId="108" fillId="2" borderId="14" xfId="39" applyFont="1" applyFill="1" applyBorder="1" applyAlignment="1">
      <alignment horizontal="center" vertical="center" wrapText="1"/>
    </xf>
    <xf numFmtId="4" fontId="117" fillId="0" borderId="1" xfId="39" applyNumberFormat="1" applyFont="1" applyFill="1" applyBorder="1" applyAlignment="1">
      <alignment horizontal="center" vertical="center"/>
    </xf>
    <xf numFmtId="4" fontId="117" fillId="0" borderId="3" xfId="39" applyNumberFormat="1" applyFont="1" applyFill="1" applyBorder="1" applyAlignment="1">
      <alignment horizontal="center" vertical="center"/>
    </xf>
    <xf numFmtId="4" fontId="117" fillId="0" borderId="14" xfId="39" applyNumberFormat="1" applyFont="1" applyFill="1" applyBorder="1" applyAlignment="1">
      <alignment horizontal="center" vertical="center"/>
    </xf>
    <xf numFmtId="164" fontId="71" fillId="0" borderId="0" xfId="39" applyNumberFormat="1" applyFont="1" applyAlignment="1">
      <alignment horizontal="center" vertical="center"/>
    </xf>
    <xf numFmtId="0" fontId="126" fillId="0" borderId="0" xfId="39" applyFont="1" applyAlignment="1">
      <alignment horizontal="left" wrapText="1"/>
    </xf>
    <xf numFmtId="0" fontId="79" fillId="0" borderId="0" xfId="40" applyFont="1" applyAlignment="1">
      <alignment horizontal="left" wrapText="1"/>
    </xf>
    <xf numFmtId="0" fontId="71" fillId="0" borderId="53" xfId="29" applyFont="1" applyBorder="1" applyAlignment="1"/>
    <xf numFmtId="0" fontId="71" fillId="0" borderId="54" xfId="29" applyFont="1" applyBorder="1" applyAlignment="1"/>
    <xf numFmtId="0" fontId="100" fillId="0" borderId="0" xfId="29" applyFont="1" applyAlignment="1">
      <alignment horizontal="left" vertical="top"/>
    </xf>
    <xf numFmtId="0" fontId="100" fillId="0" borderId="0" xfId="29" applyFont="1" applyAlignment="1">
      <alignment horizontal="left" vertical="center"/>
    </xf>
    <xf numFmtId="0" fontId="123" fillId="0" borderId="0" xfId="29" applyFont="1" applyAlignment="1">
      <alignment horizontal="center" vertical="center" wrapText="1"/>
    </xf>
    <xf numFmtId="0" fontId="125" fillId="0" borderId="3" xfId="29" applyFont="1" applyFill="1" applyBorder="1" applyAlignment="1" applyProtection="1">
      <alignment horizontal="center" vertical="center" wrapText="1"/>
    </xf>
    <xf numFmtId="0" fontId="107" fillId="0" borderId="0" xfId="29" applyFont="1" applyAlignment="1">
      <alignment horizontal="left" vertical="center"/>
    </xf>
    <xf numFmtId="49" fontId="117" fillId="10" borderId="9" xfId="29" applyNumberFormat="1" applyFont="1" applyFill="1" applyBorder="1" applyAlignment="1" applyProtection="1">
      <alignment horizontal="left" vertical="center"/>
    </xf>
    <xf numFmtId="49" fontId="117" fillId="10" borderId="57" xfId="29" applyNumberFormat="1" applyFont="1" applyFill="1" applyBorder="1" applyAlignment="1" applyProtection="1">
      <alignment horizontal="left" vertical="center"/>
    </xf>
    <xf numFmtId="49" fontId="71" fillId="0" borderId="9" xfId="29" applyNumberFormat="1" applyFont="1" applyFill="1" applyBorder="1" applyAlignment="1" applyProtection="1">
      <alignment horizontal="left" vertical="center" wrapText="1"/>
    </xf>
    <xf numFmtId="49" fontId="71" fillId="0" borderId="57" xfId="29" applyNumberFormat="1" applyFont="1" applyFill="1" applyBorder="1" applyAlignment="1" applyProtection="1">
      <alignment horizontal="left" vertical="center" wrapText="1"/>
    </xf>
    <xf numFmtId="49" fontId="71" fillId="0" borderId="27" xfId="29" applyNumberFormat="1" applyFont="1" applyFill="1" applyBorder="1" applyAlignment="1" applyProtection="1">
      <alignment horizontal="left" vertical="center" wrapText="1"/>
    </xf>
    <xf numFmtId="49" fontId="71" fillId="0" borderId="60" xfId="29" applyNumberFormat="1" applyFont="1" applyFill="1" applyBorder="1" applyAlignment="1" applyProtection="1">
      <alignment horizontal="left" vertical="center" wrapText="1"/>
    </xf>
    <xf numFmtId="0" fontId="128" fillId="0" borderId="0" xfId="29" applyFont="1" applyAlignment="1">
      <alignment horizontal="left"/>
    </xf>
    <xf numFmtId="0" fontId="107" fillId="0" borderId="0" xfId="29" applyFont="1" applyAlignment="1">
      <alignment vertical="top" wrapText="1"/>
    </xf>
    <xf numFmtId="0" fontId="48" fillId="0" borderId="0" xfId="29" applyFont="1" applyAlignment="1">
      <alignment vertical="top" wrapText="1"/>
    </xf>
    <xf numFmtId="0" fontId="98" fillId="0" borderId="0" xfId="29" applyFont="1" applyBorder="1" applyAlignment="1">
      <alignment horizontal="left" vertical="top" wrapText="1"/>
    </xf>
    <xf numFmtId="0" fontId="107" fillId="0" borderId="0" xfId="29" applyFont="1" applyBorder="1" applyAlignment="1">
      <alignment horizontal="left" vertical="center"/>
    </xf>
    <xf numFmtId="0" fontId="107" fillId="0" borderId="0" xfId="29" applyFont="1" applyBorder="1" applyAlignment="1">
      <alignment horizontal="right" vertical="center" wrapText="1"/>
    </xf>
    <xf numFmtId="0" fontId="108" fillId="0" borderId="0" xfId="29" applyFont="1" applyFill="1" applyBorder="1" applyAlignment="1">
      <alignment horizontal="left"/>
    </xf>
    <xf numFmtId="0" fontId="115" fillId="0" borderId="0" xfId="29" applyFont="1" applyFill="1" applyAlignment="1">
      <alignment horizontal="left" vertical="center" wrapText="1"/>
    </xf>
    <xf numFmtId="0" fontId="78" fillId="0" borderId="0" xfId="29" applyFont="1" applyFill="1" applyAlignment="1">
      <alignment wrapText="1"/>
    </xf>
    <xf numFmtId="0" fontId="78" fillId="0" borderId="0" xfId="29" applyFill="1" applyAlignment="1">
      <alignment wrapText="1"/>
    </xf>
    <xf numFmtId="0" fontId="100" fillId="0" borderId="0" xfId="29" applyFont="1" applyBorder="1" applyAlignment="1">
      <alignment horizontal="left" vertical="center"/>
    </xf>
    <xf numFmtId="0" fontId="110" fillId="0" borderId="0" xfId="29" applyFont="1" applyBorder="1" applyAlignment="1">
      <alignment horizontal="center" vertical="center" wrapText="1"/>
    </xf>
    <xf numFmtId="0" fontId="101" fillId="0" borderId="0" xfId="29" applyFont="1" applyBorder="1" applyAlignment="1">
      <alignment horizontal="center" vertical="center" wrapText="1"/>
    </xf>
    <xf numFmtId="0" fontId="114" fillId="9" borderId="111" xfId="29" applyFont="1" applyFill="1" applyBorder="1" applyAlignment="1">
      <alignment horizontal="center" vertical="center"/>
    </xf>
    <xf numFmtId="0" fontId="107" fillId="0" borderId="0" xfId="29" applyFont="1" applyBorder="1" applyAlignment="1">
      <alignment horizontal="right" vertical="center"/>
    </xf>
    <xf numFmtId="0" fontId="117" fillId="0" borderId="0" xfId="29" applyFont="1" applyFill="1" applyAlignment="1">
      <alignment horizontal="left" vertical="center" wrapText="1"/>
    </xf>
    <xf numFmtId="0" fontId="118" fillId="0" borderId="0" xfId="29" applyFont="1" applyFill="1" applyAlignment="1">
      <alignment wrapText="1"/>
    </xf>
    <xf numFmtId="0" fontId="107" fillId="0" borderId="0" xfId="29" applyFont="1" applyBorder="1" applyAlignment="1">
      <alignment horizontal="center" vertical="center" wrapText="1"/>
    </xf>
    <xf numFmtId="0" fontId="107" fillId="0" borderId="0" xfId="29" applyFont="1" applyBorder="1" applyAlignment="1">
      <alignment horizontal="center" vertical="center"/>
    </xf>
    <xf numFmtId="0" fontId="110" fillId="0" borderId="0" xfId="29" applyFont="1" applyFill="1" applyBorder="1" applyAlignment="1">
      <alignment horizontal="center" vertical="center" wrapText="1"/>
    </xf>
    <xf numFmtId="0" fontId="100" fillId="0" borderId="0" xfId="29" applyFont="1" applyBorder="1" applyAlignment="1">
      <alignment horizontal="left" vertical="top"/>
    </xf>
    <xf numFmtId="0" fontId="108" fillId="0" borderId="0" xfId="29" applyFont="1" applyBorder="1" applyAlignment="1">
      <alignment horizontal="left"/>
    </xf>
    <xf numFmtId="0" fontId="109" fillId="0" borderId="0" xfId="29" applyFont="1" applyFill="1" applyAlignment="1">
      <alignment horizontal="center" vertical="center" wrapText="1"/>
    </xf>
    <xf numFmtId="49" fontId="70" fillId="0" borderId="42" xfId="41" applyNumberFormat="1" applyFont="1" applyBorder="1" applyAlignment="1">
      <alignment horizontal="left" vertical="center"/>
    </xf>
    <xf numFmtId="49" fontId="70" fillId="0" borderId="43" xfId="41" applyNumberFormat="1" applyFont="1" applyBorder="1" applyAlignment="1">
      <alignment horizontal="left" vertical="center"/>
    </xf>
    <xf numFmtId="0" fontId="98" fillId="0" borderId="0" xfId="39" applyFont="1" applyAlignment="1">
      <alignment horizontal="left" vertical="center" wrapText="1"/>
    </xf>
    <xf numFmtId="0" fontId="96" fillId="0" borderId="0" xfId="39" applyAlignment="1">
      <alignment vertical="center"/>
    </xf>
    <xf numFmtId="0" fontId="79" fillId="0" borderId="0" xfId="40" applyFont="1" applyAlignment="1">
      <alignment wrapText="1"/>
    </xf>
    <xf numFmtId="0" fontId="96" fillId="0" borderId="0" xfId="39" applyAlignment="1"/>
    <xf numFmtId="0" fontId="100" fillId="0" borderId="0" xfId="39" applyFont="1" applyAlignment="1">
      <alignment horizontal="left" vertical="top"/>
    </xf>
    <xf numFmtId="0" fontId="100" fillId="0" borderId="0" xfId="39" applyFont="1" applyAlignment="1">
      <alignment horizontal="left" vertical="center"/>
    </xf>
    <xf numFmtId="0" fontId="101" fillId="0" borderId="0" xfId="39" applyFont="1" applyAlignment="1">
      <alignment horizontal="center" vertical="center" wrapText="1"/>
    </xf>
    <xf numFmtId="0" fontId="57" fillId="0" borderId="35" xfId="39" applyFont="1" applyBorder="1" applyAlignment="1">
      <alignment horizontal="center" vertical="center" wrapText="1"/>
    </xf>
    <xf numFmtId="0" fontId="57" fillId="0" borderId="58" xfId="39" applyFont="1" applyBorder="1" applyAlignment="1">
      <alignment horizontal="center" vertical="center" wrapText="1"/>
    </xf>
    <xf numFmtId="0" fontId="48" fillId="0" borderId="7" xfId="39" applyFont="1" applyBorder="1" applyAlignment="1">
      <alignment horizontal="center" vertical="center" wrapText="1"/>
    </xf>
    <xf numFmtId="0" fontId="102" fillId="0" borderId="7" xfId="39" applyFont="1" applyBorder="1" applyAlignment="1">
      <alignment horizontal="center" vertical="center" wrapText="1"/>
    </xf>
    <xf numFmtId="0" fontId="102" fillId="0" borderId="57" xfId="39" applyFont="1" applyBorder="1" applyAlignment="1">
      <alignment horizontal="center" vertical="center" wrapText="1"/>
    </xf>
    <xf numFmtId="0" fontId="57" fillId="0" borderId="42" xfId="39" applyFont="1" applyBorder="1" applyAlignment="1">
      <alignment horizontal="left" vertical="center" wrapText="1"/>
    </xf>
    <xf numFmtId="0" fontId="57" fillId="0" borderId="43" xfId="39" applyFont="1" applyBorder="1" applyAlignment="1">
      <alignment vertical="center" wrapText="1"/>
    </xf>
    <xf numFmtId="49" fontId="57" fillId="2" borderId="42" xfId="41" applyNumberFormat="1" applyFont="1" applyFill="1" applyBorder="1" applyAlignment="1">
      <alignment horizontal="left" vertical="center" wrapText="1"/>
    </xf>
    <xf numFmtId="49" fontId="57" fillId="2" borderId="43" xfId="41" applyNumberFormat="1" applyFont="1" applyFill="1" applyBorder="1" applyAlignment="1">
      <alignment horizontal="left" vertical="center" wrapText="1"/>
    </xf>
    <xf numFmtId="0" fontId="48" fillId="0" borderId="42" xfId="41" applyFont="1" applyBorder="1" applyAlignment="1">
      <alignment horizontal="left" vertical="center"/>
    </xf>
    <xf numFmtId="0" fontId="48" fillId="0" borderId="43" xfId="41" applyFont="1" applyBorder="1" applyAlignment="1">
      <alignment horizontal="left" vertical="center"/>
    </xf>
    <xf numFmtId="49" fontId="57" fillId="2" borderId="42" xfId="41" applyNumberFormat="1" applyFont="1" applyFill="1" applyBorder="1" applyAlignment="1">
      <alignment horizontal="left" vertical="center"/>
    </xf>
    <xf numFmtId="49" fontId="57" fillId="2" borderId="43" xfId="41" applyNumberFormat="1" applyFont="1" applyFill="1" applyBorder="1" applyAlignment="1">
      <alignment horizontal="left" vertical="center"/>
    </xf>
    <xf numFmtId="49" fontId="48" fillId="0" borderId="42" xfId="41" applyNumberFormat="1" applyFont="1" applyBorder="1" applyAlignment="1">
      <alignment horizontal="left" vertical="center"/>
    </xf>
    <xf numFmtId="49" fontId="48" fillId="0" borderId="43" xfId="41" applyNumberFormat="1" applyFont="1" applyBorder="1" applyAlignment="1">
      <alignment horizontal="left" vertical="center"/>
    </xf>
    <xf numFmtId="0" fontId="71" fillId="0" borderId="0" xfId="39" applyFont="1" applyAlignment="1">
      <alignment horizontal="left" vertical="center"/>
    </xf>
    <xf numFmtId="0" fontId="57" fillId="2" borderId="42" xfId="41" applyFont="1" applyFill="1" applyBorder="1" applyAlignment="1">
      <alignment horizontal="left" vertical="center"/>
    </xf>
    <xf numFmtId="0" fontId="57" fillId="2" borderId="43" xfId="41" applyFont="1" applyFill="1" applyBorder="1" applyAlignment="1">
      <alignment horizontal="left" vertical="center"/>
    </xf>
    <xf numFmtId="0" fontId="48" fillId="0" borderId="86" xfId="41" applyFont="1" applyBorder="1" applyAlignment="1">
      <alignment horizontal="left" vertical="center"/>
    </xf>
    <xf numFmtId="0" fontId="48" fillId="0" borderId="60" xfId="41" applyFont="1" applyBorder="1" applyAlignment="1">
      <alignment horizontal="left" vertical="center"/>
    </xf>
    <xf numFmtId="0" fontId="95" fillId="0" borderId="70" xfId="38" applyFont="1" applyBorder="1"/>
    <xf numFmtId="0" fontId="95" fillId="0" borderId="88" xfId="38" applyFont="1" applyBorder="1"/>
    <xf numFmtId="0" fontId="95" fillId="0" borderId="96" xfId="38" applyFont="1" applyBorder="1"/>
    <xf numFmtId="0" fontId="84" fillId="3" borderId="107" xfId="38" applyFont="1" applyFill="1" applyBorder="1" applyAlignment="1">
      <alignment horizontal="center" vertical="center" wrapText="1"/>
    </xf>
    <xf numFmtId="0" fontId="84" fillId="3" borderId="80" xfId="38" applyFont="1" applyFill="1" applyBorder="1" applyAlignment="1">
      <alignment horizontal="center" vertical="center" wrapText="1"/>
    </xf>
    <xf numFmtId="0" fontId="84" fillId="3" borderId="108" xfId="38" applyFont="1" applyFill="1" applyBorder="1" applyAlignment="1">
      <alignment horizontal="center" vertical="center" wrapText="1"/>
    </xf>
    <xf numFmtId="0" fontId="84" fillId="3" borderId="81" xfId="38" applyFont="1" applyFill="1" applyBorder="1" applyAlignment="1">
      <alignment horizontal="center" vertical="center" wrapText="1"/>
    </xf>
    <xf numFmtId="0" fontId="95" fillId="0" borderId="95" xfId="38" applyFont="1" applyBorder="1"/>
    <xf numFmtId="0" fontId="44" fillId="0" borderId="0" xfId="38" applyFont="1" applyAlignment="1">
      <alignment horizontal="center"/>
    </xf>
    <xf numFmtId="0" fontId="56" fillId="0" borderId="0" xfId="38" applyFont="1" applyAlignment="1">
      <alignment horizontal="left" wrapText="1"/>
    </xf>
    <xf numFmtId="0" fontId="94" fillId="0" borderId="0" xfId="38" applyFont="1" applyAlignment="1">
      <alignment wrapText="1"/>
    </xf>
    <xf numFmtId="0" fontId="94" fillId="0" borderId="23" xfId="38" applyFont="1" applyBorder="1" applyAlignment="1">
      <alignment wrapText="1"/>
    </xf>
    <xf numFmtId="0" fontId="84" fillId="3" borderId="1" xfId="38" applyFont="1" applyFill="1" applyBorder="1" applyAlignment="1">
      <alignment horizontal="center" wrapText="1"/>
    </xf>
    <xf numFmtId="0" fontId="84" fillId="3" borderId="3" xfId="38" applyFont="1" applyFill="1" applyBorder="1" applyAlignment="1">
      <alignment horizontal="center" wrapText="1"/>
    </xf>
    <xf numFmtId="0" fontId="84" fillId="3" borderId="14" xfId="38" applyFont="1" applyFill="1" applyBorder="1" applyAlignment="1">
      <alignment horizontal="center" wrapText="1"/>
    </xf>
    <xf numFmtId="0" fontId="84" fillId="3" borderId="17" xfId="38" applyFont="1" applyFill="1" applyBorder="1" applyAlignment="1">
      <alignment horizontal="center" vertical="center" wrapText="1"/>
    </xf>
    <xf numFmtId="0" fontId="84" fillId="3" borderId="78" xfId="38" applyFont="1" applyFill="1" applyBorder="1" applyAlignment="1">
      <alignment horizontal="center" vertical="center" wrapText="1"/>
    </xf>
    <xf numFmtId="0" fontId="84" fillId="3" borderId="55" xfId="38" applyFont="1" applyFill="1" applyBorder="1" applyAlignment="1">
      <alignment horizontal="center" vertical="center" wrapText="1"/>
    </xf>
    <xf numFmtId="0" fontId="84" fillId="3" borderId="43" xfId="38" applyFont="1" applyFill="1" applyBorder="1" applyAlignment="1">
      <alignment horizontal="center" vertical="center" wrapText="1"/>
    </xf>
    <xf numFmtId="0" fontId="63" fillId="3" borderId="55" xfId="36" applyFont="1" applyFill="1" applyBorder="1" applyAlignment="1">
      <alignment vertical="center" wrapText="1"/>
    </xf>
    <xf numFmtId="0" fontId="63" fillId="3" borderId="43" xfId="36" applyFont="1" applyFill="1" applyBorder="1" applyAlignment="1">
      <alignment vertical="center" wrapText="1"/>
    </xf>
    <xf numFmtId="0" fontId="84" fillId="3" borderId="106" xfId="38" applyFont="1" applyFill="1" applyBorder="1" applyAlignment="1">
      <alignment horizontal="center" vertical="center" wrapText="1"/>
    </xf>
    <xf numFmtId="0" fontId="84" fillId="3" borderId="79" xfId="38" applyFont="1" applyFill="1" applyBorder="1" applyAlignment="1">
      <alignment horizontal="center" vertical="center" wrapText="1"/>
    </xf>
    <xf numFmtId="0" fontId="92" fillId="0" borderId="70" xfId="37" applyFont="1" applyBorder="1"/>
    <xf numFmtId="0" fontId="92" fillId="0" borderId="96" xfId="37" applyFont="1" applyBorder="1"/>
    <xf numFmtId="0" fontId="88" fillId="7" borderId="66" xfId="37" applyFont="1" applyFill="1" applyBorder="1" applyAlignment="1">
      <alignment horizontal="center" wrapText="1"/>
    </xf>
    <xf numFmtId="0" fontId="88" fillId="7" borderId="91" xfId="37" applyFont="1" applyFill="1" applyBorder="1" applyAlignment="1">
      <alignment horizontal="center" wrapText="1"/>
    </xf>
    <xf numFmtId="0" fontId="88" fillId="7" borderId="46" xfId="37" applyFont="1" applyFill="1" applyBorder="1" applyAlignment="1">
      <alignment horizontal="center" vertical="center" wrapText="1"/>
    </xf>
    <xf numFmtId="0" fontId="2" fillId="0" borderId="47" xfId="37" applyBorder="1" applyAlignment="1">
      <alignment horizontal="center" vertical="center" wrapText="1"/>
    </xf>
    <xf numFmtId="0" fontId="2" fillId="0" borderId="94" xfId="37" applyBorder="1" applyAlignment="1">
      <alignment horizontal="center" vertical="center" wrapText="1"/>
    </xf>
    <xf numFmtId="0" fontId="88" fillId="7" borderId="74" xfId="37" applyFont="1" applyFill="1" applyBorder="1" applyAlignment="1">
      <alignment horizontal="center" wrapText="1"/>
    </xf>
    <xf numFmtId="0" fontId="88" fillId="7" borderId="92" xfId="37" applyFont="1" applyFill="1" applyBorder="1" applyAlignment="1">
      <alignment horizontal="center" wrapText="1"/>
    </xf>
    <xf numFmtId="0" fontId="88" fillId="7" borderId="78" xfId="37" applyFont="1" applyFill="1" applyBorder="1" applyAlignment="1">
      <alignment horizontal="center" wrapText="1"/>
    </xf>
    <xf numFmtId="0" fontId="88" fillId="7" borderId="93" xfId="37" applyFont="1" applyFill="1" applyBorder="1" applyAlignment="1">
      <alignment horizontal="center" wrapText="1"/>
    </xf>
    <xf numFmtId="0" fontId="91" fillId="8" borderId="70" xfId="37" applyFont="1" applyFill="1" applyBorder="1" applyAlignment="1"/>
    <xf numFmtId="0" fontId="91" fillId="8" borderId="95" xfId="37" applyFont="1" applyFill="1" applyBorder="1" applyAlignment="1"/>
    <xf numFmtId="0" fontId="2" fillId="0" borderId="96" xfId="37" applyBorder="1" applyAlignment="1"/>
    <xf numFmtId="0" fontId="88" fillId="7" borderId="70" xfId="37" applyFont="1" applyFill="1" applyBorder="1"/>
    <xf numFmtId="0" fontId="88" fillId="7" borderId="96" xfId="37" applyFont="1" applyFill="1" applyBorder="1"/>
    <xf numFmtId="0" fontId="88" fillId="8" borderId="70" xfId="37" applyFont="1" applyFill="1" applyBorder="1"/>
    <xf numFmtId="0" fontId="88" fillId="8" borderId="96" xfId="37" applyFont="1" applyFill="1" applyBorder="1"/>
    <xf numFmtId="0" fontId="92" fillId="0" borderId="70" xfId="37" applyFont="1" applyFill="1" applyBorder="1"/>
    <xf numFmtId="0" fontId="92" fillId="0" borderId="96" xfId="37" applyFont="1" applyFill="1" applyBorder="1"/>
    <xf numFmtId="0" fontId="92" fillId="0" borderId="98" xfId="37" applyFont="1" applyBorder="1"/>
    <xf numFmtId="0" fontId="92" fillId="0" borderId="99" xfId="37" applyFont="1" applyBorder="1"/>
    <xf numFmtId="0" fontId="88" fillId="8" borderId="101" xfId="37" applyFont="1" applyFill="1" applyBorder="1"/>
    <xf numFmtId="0" fontId="88" fillId="8" borderId="102" xfId="37" applyFont="1" applyFill="1" applyBorder="1"/>
    <xf numFmtId="4" fontId="93" fillId="0" borderId="103" xfId="37" applyNumberFormat="1" applyFont="1" applyFill="1" applyBorder="1" applyAlignment="1">
      <alignment vertical="center"/>
    </xf>
    <xf numFmtId="4" fontId="93" fillId="0" borderId="95" xfId="37" applyNumberFormat="1" applyFont="1" applyFill="1" applyBorder="1" applyAlignment="1">
      <alignment vertical="center"/>
    </xf>
    <xf numFmtId="0" fontId="2" fillId="0" borderId="96" xfId="37" applyFont="1" applyBorder="1" applyAlignment="1"/>
    <xf numFmtId="0" fontId="88" fillId="0" borderId="70" xfId="37" applyFont="1" applyFill="1" applyBorder="1"/>
    <xf numFmtId="0" fontId="88" fillId="0" borderId="96" xfId="37" applyFont="1" applyFill="1" applyBorder="1"/>
    <xf numFmtId="0" fontId="88" fillId="8" borderId="70" xfId="37" applyFont="1" applyFill="1" applyBorder="1" applyAlignment="1"/>
    <xf numFmtId="0" fontId="88" fillId="8" borderId="95" xfId="37" applyFont="1" applyFill="1" applyBorder="1" applyAlignment="1"/>
    <xf numFmtId="0" fontId="88" fillId="7" borderId="82" xfId="37" applyFont="1" applyFill="1" applyBorder="1"/>
    <xf numFmtId="0" fontId="88" fillId="7" borderId="104" xfId="37" applyFont="1" applyFill="1" applyBorder="1"/>
    <xf numFmtId="0" fontId="69" fillId="0" borderId="0" xfId="35" applyFont="1" applyAlignment="1">
      <alignment horizontal="left"/>
    </xf>
    <xf numFmtId="0" fontId="70" fillId="0" borderId="0" xfId="35" applyFont="1" applyAlignment="1">
      <alignment horizontal="left"/>
    </xf>
    <xf numFmtId="14" fontId="86" fillId="0" borderId="88" xfId="34" applyNumberFormat="1" applyFont="1" applyBorder="1" applyAlignment="1">
      <alignment horizontal="left" wrapText="1"/>
    </xf>
    <xf numFmtId="0" fontId="86" fillId="0" borderId="88" xfId="34" applyFont="1" applyBorder="1" applyAlignment="1">
      <alignment horizontal="left" wrapText="1"/>
    </xf>
    <xf numFmtId="0" fontId="44" fillId="0" borderId="0" xfId="33" applyFont="1" applyAlignment="1">
      <alignment horizontal="left"/>
    </xf>
    <xf numFmtId="0" fontId="56" fillId="0" borderId="0" xfId="33" applyFont="1" applyAlignment="1">
      <alignment horizontal="left" wrapText="1"/>
    </xf>
    <xf numFmtId="0" fontId="43" fillId="0" borderId="0" xfId="33" applyFont="1" applyAlignment="1">
      <alignment horizontal="left"/>
    </xf>
    <xf numFmtId="0" fontId="5" fillId="0" borderId="0" xfId="33"/>
    <xf numFmtId="14" fontId="86" fillId="0" borderId="0" xfId="33" applyNumberFormat="1" applyFont="1" applyAlignment="1">
      <alignment horizontal="left" wrapText="1"/>
    </xf>
    <xf numFmtId="0" fontId="86" fillId="0" borderId="0" xfId="33" applyFont="1" applyAlignment="1">
      <alignment horizontal="left" wrapText="1"/>
    </xf>
    <xf numFmtId="0" fontId="84" fillId="7" borderId="46" xfId="33" applyFont="1" applyFill="1" applyBorder="1" applyAlignment="1">
      <alignment horizontal="center" wrapText="1"/>
    </xf>
    <xf numFmtId="0" fontId="5" fillId="0" borderId="5" xfId="33" applyBorder="1" applyAlignment="1">
      <alignment horizontal="center" wrapText="1"/>
    </xf>
    <xf numFmtId="0" fontId="84" fillId="7" borderId="35" xfId="33" applyFont="1" applyFill="1" applyBorder="1" applyAlignment="1">
      <alignment horizontal="center" wrapText="1"/>
    </xf>
    <xf numFmtId="0" fontId="84" fillId="7" borderId="36" xfId="33" applyFont="1" applyFill="1" applyBorder="1" applyAlignment="1">
      <alignment horizontal="center" wrapText="1"/>
    </xf>
    <xf numFmtId="0" fontId="84" fillId="7" borderId="25" xfId="33" applyFont="1" applyFill="1" applyBorder="1" applyAlignment="1">
      <alignment horizontal="center" wrapText="1"/>
    </xf>
    <xf numFmtId="0" fontId="56" fillId="0" borderId="0" xfId="32" applyFont="1" applyAlignment="1">
      <alignment horizontal="left" wrapText="1"/>
    </xf>
    <xf numFmtId="0" fontId="43" fillId="0" borderId="0" xfId="32" applyFont="1" applyAlignment="1">
      <alignment horizontal="left"/>
    </xf>
    <xf numFmtId="14" fontId="86" fillId="0" borderId="0" xfId="32" applyNumberFormat="1" applyFont="1" applyBorder="1" applyAlignment="1">
      <alignment horizontal="left" wrapText="1"/>
    </xf>
    <xf numFmtId="0" fontId="86" fillId="0" borderId="0" xfId="32" applyFont="1" applyBorder="1" applyAlignment="1">
      <alignment horizontal="left" wrapText="1"/>
    </xf>
    <xf numFmtId="0" fontId="85" fillId="0" borderId="70" xfId="31" applyFont="1" applyBorder="1" applyAlignment="1">
      <alignment horizontal="left" wrapText="1" indent="1"/>
    </xf>
    <xf numFmtId="0" fontId="85" fillId="0" borderId="71" xfId="31" applyFont="1" applyBorder="1" applyAlignment="1">
      <alignment horizontal="left" wrapText="1" indent="1"/>
    </xf>
    <xf numFmtId="0" fontId="85" fillId="0" borderId="82" xfId="31" applyFont="1" applyBorder="1" applyAlignment="1">
      <alignment horizontal="left" wrapText="1" indent="1"/>
    </xf>
    <xf numFmtId="0" fontId="85" fillId="0" borderId="83" xfId="31" applyFont="1" applyBorder="1" applyAlignment="1">
      <alignment horizontal="left" wrapText="1" indent="1"/>
    </xf>
    <xf numFmtId="0" fontId="56" fillId="0" borderId="0" xfId="31" applyFont="1" applyAlignment="1">
      <alignment horizontal="left" wrapText="1"/>
    </xf>
    <xf numFmtId="0" fontId="43" fillId="0" borderId="0" xfId="31" applyFont="1" applyAlignment="1">
      <alignment horizontal="left"/>
    </xf>
    <xf numFmtId="0" fontId="7" fillId="0" borderId="0" xfId="31"/>
    <xf numFmtId="14" fontId="83" fillId="0" borderId="0" xfId="31" applyNumberFormat="1" applyFont="1" applyAlignment="1">
      <alignment horizontal="left" wrapText="1"/>
    </xf>
    <xf numFmtId="0" fontId="83" fillId="0" borderId="0" xfId="31" applyFont="1" applyAlignment="1">
      <alignment horizontal="left" wrapText="1"/>
    </xf>
    <xf numFmtId="0" fontId="84" fillId="7" borderId="66" xfId="31" applyFont="1" applyFill="1" applyBorder="1" applyAlignment="1">
      <alignment wrapText="1"/>
    </xf>
    <xf numFmtId="0" fontId="84" fillId="7" borderId="67" xfId="31" applyFont="1" applyFill="1" applyBorder="1" applyAlignment="1">
      <alignment wrapText="1"/>
    </xf>
    <xf numFmtId="0" fontId="72" fillId="0" borderId="70" xfId="31" applyFont="1" applyBorder="1" applyAlignment="1">
      <alignment vertical="center" wrapText="1"/>
    </xf>
    <xf numFmtId="0" fontId="72" fillId="0" borderId="71" xfId="31" applyFont="1" applyBorder="1" applyAlignment="1">
      <alignment vertical="center" wrapText="1"/>
    </xf>
    <xf numFmtId="0" fontId="72" fillId="0" borderId="74" xfId="31" applyFont="1" applyBorder="1" applyAlignment="1">
      <alignment wrapText="1"/>
    </xf>
    <xf numFmtId="0" fontId="72" fillId="0" borderId="75" xfId="31" applyFont="1" applyBorder="1" applyAlignment="1">
      <alignment wrapText="1"/>
    </xf>
    <xf numFmtId="0" fontId="85" fillId="0" borderId="78" xfId="31" applyFont="1" applyBorder="1" applyAlignment="1">
      <alignment horizontal="left" wrapText="1" indent="1"/>
    </xf>
    <xf numFmtId="0" fontId="85" fillId="0" borderId="79" xfId="31" applyFont="1" applyBorder="1" applyAlignment="1">
      <alignment horizontal="left" wrapText="1" indent="1"/>
    </xf>
    <xf numFmtId="0" fontId="44" fillId="0" borderId="0" xfId="30" applyFont="1" applyAlignment="1">
      <alignment horizontal="left"/>
    </xf>
    <xf numFmtId="4" fontId="38" fillId="0" borderId="0" xfId="30" applyNumberFormat="1" applyFont="1" applyAlignment="1">
      <alignment horizontal="left" vertical="center" wrapText="1"/>
    </xf>
    <xf numFmtId="0" fontId="8" fillId="0" borderId="0" xfId="30" applyAlignment="1">
      <alignment vertical="center"/>
    </xf>
    <xf numFmtId="4" fontId="54" fillId="2" borderId="1" xfId="30" applyNumberFormat="1" applyFont="1" applyFill="1" applyBorder="1" applyAlignment="1">
      <alignment horizontal="center" vertical="center"/>
    </xf>
    <xf numFmtId="0" fontId="82" fillId="0" borderId="14" xfId="30" applyFont="1" applyBorder="1" applyAlignment="1">
      <alignment horizontal="center" vertical="center"/>
    </xf>
    <xf numFmtId="4" fontId="54" fillId="2" borderId="14" xfId="30" applyNumberFormat="1" applyFont="1" applyFill="1" applyBorder="1" applyAlignment="1">
      <alignment horizontal="center" vertical="center"/>
    </xf>
    <xf numFmtId="44" fontId="42" fillId="3" borderId="1" xfId="28" applyFont="1" applyFill="1" applyBorder="1" applyAlignment="1" applyProtection="1">
      <alignment horizontal="left" vertical="center" wrapText="1"/>
      <protection locked="0"/>
    </xf>
    <xf numFmtId="44" fontId="42" fillId="3" borderId="3" xfId="28" applyFont="1" applyFill="1" applyBorder="1" applyAlignment="1" applyProtection="1">
      <alignment horizontal="left" vertical="center" wrapText="1"/>
      <protection locked="0"/>
    </xf>
    <xf numFmtId="44" fontId="42" fillId="3" borderId="14" xfId="28" applyFont="1" applyFill="1" applyBorder="1" applyAlignment="1" applyProtection="1">
      <alignment horizontal="left" vertical="center" wrapText="1"/>
      <protection locked="0"/>
    </xf>
    <xf numFmtId="0" fontId="44" fillId="0" borderId="0" xfId="27" applyFont="1" applyAlignment="1">
      <alignment horizontal="left"/>
    </xf>
    <xf numFmtId="4" fontId="69" fillId="0" borderId="0" xfId="27" applyNumberFormat="1" applyFont="1" applyAlignment="1" applyProtection="1">
      <alignment horizontal="left" vertical="center"/>
      <protection locked="0"/>
    </xf>
    <xf numFmtId="0" fontId="43" fillId="0" borderId="0" xfId="27" applyFont="1" applyAlignment="1">
      <alignment horizontal="left" vertical="center"/>
    </xf>
    <xf numFmtId="4" fontId="54" fillId="3" borderId="17" xfId="27" applyNumberFormat="1" applyFont="1" applyFill="1" applyBorder="1" applyAlignment="1" applyProtection="1">
      <alignment horizontal="center" vertical="center"/>
      <protection locked="0"/>
    </xf>
    <xf numFmtId="4" fontId="54" fillId="3" borderId="18" xfId="27" applyNumberFormat="1" applyFont="1" applyFill="1" applyBorder="1" applyAlignment="1" applyProtection="1">
      <alignment horizontal="center" vertical="center"/>
      <protection locked="0"/>
    </xf>
    <xf numFmtId="4" fontId="54" fillId="3" borderId="45" xfId="27" applyNumberFormat="1" applyFont="1" applyFill="1" applyBorder="1" applyAlignment="1" applyProtection="1">
      <alignment horizontal="center" vertical="center"/>
      <protection locked="0"/>
    </xf>
    <xf numFmtId="4" fontId="54" fillId="3" borderId="22" xfId="27" applyNumberFormat="1" applyFont="1" applyFill="1" applyBorder="1" applyAlignment="1" applyProtection="1">
      <alignment horizontal="center" vertical="center"/>
      <protection locked="0"/>
    </xf>
    <xf numFmtId="4" fontId="54" fillId="3" borderId="23" xfId="27" applyNumberFormat="1" applyFont="1" applyFill="1" applyBorder="1" applyAlignment="1" applyProtection="1">
      <alignment horizontal="center" vertical="center"/>
      <protection locked="0"/>
    </xf>
    <xf numFmtId="4" fontId="54" fillId="3" borderId="39" xfId="27" applyNumberFormat="1" applyFont="1" applyFill="1" applyBorder="1" applyAlignment="1" applyProtection="1">
      <alignment horizontal="center" vertical="center"/>
      <protection locked="0"/>
    </xf>
    <xf numFmtId="4" fontId="42" fillId="3" borderId="46" xfId="27" applyNumberFormat="1" applyFont="1" applyFill="1" applyBorder="1" applyAlignment="1" applyProtection="1">
      <alignment horizontal="center" vertical="center" wrapText="1"/>
      <protection locked="0"/>
    </xf>
    <xf numFmtId="4" fontId="42" fillId="3" borderId="13" xfId="27" applyNumberFormat="1" applyFont="1" applyFill="1" applyBorder="1" applyAlignment="1" applyProtection="1">
      <alignment horizontal="center" vertical="center" wrapText="1"/>
      <protection locked="0"/>
    </xf>
    <xf numFmtId="4" fontId="42" fillId="3" borderId="1" xfId="27" applyNumberFormat="1" applyFont="1" applyFill="1" applyBorder="1" applyAlignment="1" applyProtection="1">
      <alignment horizontal="center" vertical="center"/>
      <protection locked="0"/>
    </xf>
    <xf numFmtId="4" fontId="42" fillId="3" borderId="3" xfId="27" applyNumberFormat="1" applyFont="1" applyFill="1" applyBorder="1" applyAlignment="1" applyProtection="1">
      <alignment horizontal="center" vertical="center"/>
      <protection locked="0"/>
    </xf>
    <xf numFmtId="4" fontId="42" fillId="3" borderId="14" xfId="27" applyNumberFormat="1" applyFont="1" applyFill="1" applyBorder="1" applyAlignment="1" applyProtection="1">
      <alignment horizontal="center" vertical="center"/>
      <protection locked="0"/>
    </xf>
    <xf numFmtId="4" fontId="54" fillId="2" borderId="46" xfId="27" applyNumberFormat="1" applyFont="1" applyFill="1" applyBorder="1" applyAlignment="1" applyProtection="1">
      <alignment horizontal="center" vertical="center" wrapText="1"/>
      <protection locked="0"/>
    </xf>
    <xf numFmtId="4" fontId="54" fillId="2" borderId="47" xfId="27" applyNumberFormat="1" applyFont="1" applyFill="1" applyBorder="1" applyAlignment="1" applyProtection="1">
      <alignment horizontal="center" vertical="center" wrapText="1"/>
      <protection locked="0"/>
    </xf>
    <xf numFmtId="4" fontId="48" fillId="0" borderId="35" xfId="27" applyNumberFormat="1" applyFont="1" applyBorder="1" applyAlignment="1" applyProtection="1">
      <alignment horizontal="left" vertical="center" wrapText="1"/>
      <protection locked="0"/>
    </xf>
    <xf numFmtId="4" fontId="48" fillId="0" borderId="36" xfId="27" applyNumberFormat="1" applyFont="1" applyBorder="1" applyAlignment="1" applyProtection="1">
      <alignment horizontal="left" vertical="center" wrapText="1"/>
      <protection locked="0"/>
    </xf>
    <xf numFmtId="4" fontId="48" fillId="0" borderId="25" xfId="27" applyNumberFormat="1" applyFont="1" applyBorder="1" applyAlignment="1" applyProtection="1">
      <alignment horizontal="left" vertical="center" wrapText="1"/>
      <protection locked="0"/>
    </xf>
    <xf numFmtId="4" fontId="48" fillId="0" borderId="7" xfId="27" applyNumberFormat="1" applyFont="1" applyBorder="1" applyAlignment="1" applyProtection="1">
      <alignment horizontal="left" vertical="center" wrapText="1"/>
      <protection locked="0"/>
    </xf>
    <xf numFmtId="0" fontId="72" fillId="0" borderId="9" xfId="27" applyFont="1" applyBorder="1" applyAlignment="1">
      <alignment horizontal="left" vertical="center" wrapText="1"/>
    </xf>
    <xf numFmtId="0" fontId="72" fillId="0" borderId="28" xfId="27" applyFont="1" applyBorder="1" applyAlignment="1">
      <alignment horizontal="left" vertical="center" wrapText="1"/>
    </xf>
    <xf numFmtId="4" fontId="48" fillId="0" borderId="4" xfId="27" applyNumberFormat="1" applyFont="1" applyBorder="1" applyAlignment="1" applyProtection="1">
      <alignment horizontal="left" vertical="center" wrapText="1"/>
      <protection locked="0"/>
    </xf>
    <xf numFmtId="4" fontId="48" fillId="0" borderId="6" xfId="27" applyNumberFormat="1" applyFont="1" applyBorder="1" applyAlignment="1" applyProtection="1">
      <alignment horizontal="left" vertical="center" wrapText="1"/>
      <protection locked="0"/>
    </xf>
    <xf numFmtId="4" fontId="48" fillId="0" borderId="40" xfId="27" applyNumberFormat="1" applyFont="1" applyBorder="1" applyAlignment="1" applyProtection="1">
      <alignment horizontal="left" vertical="center" wrapText="1"/>
      <protection locked="0"/>
    </xf>
    <xf numFmtId="4" fontId="61" fillId="0" borderId="7" xfId="26" applyNumberFormat="1" applyFont="1" applyBorder="1" applyAlignment="1">
      <alignment horizontal="left" vertical="center" wrapText="1"/>
    </xf>
    <xf numFmtId="0" fontId="10" fillId="0" borderId="57" xfId="26" applyBorder="1" applyAlignment="1">
      <alignment vertical="center" wrapText="1"/>
    </xf>
    <xf numFmtId="4" fontId="62" fillId="0" borderId="10" xfId="26" applyNumberFormat="1" applyFont="1" applyBorder="1" applyAlignment="1" applyProtection="1">
      <alignment vertical="center" wrapText="1"/>
      <protection locked="0"/>
    </xf>
    <xf numFmtId="0" fontId="10" fillId="0" borderId="59" xfId="26" applyBorder="1" applyAlignment="1">
      <alignment vertical="center" wrapText="1"/>
    </xf>
    <xf numFmtId="4" fontId="42" fillId="3" borderId="1" xfId="26" applyNumberFormat="1" applyFont="1" applyFill="1" applyBorder="1" applyAlignment="1" applyProtection="1">
      <alignment vertical="center" wrapText="1"/>
      <protection locked="0"/>
    </xf>
    <xf numFmtId="0" fontId="10" fillId="0" borderId="52" xfId="26" applyBorder="1" applyAlignment="1">
      <alignment vertical="center"/>
    </xf>
    <xf numFmtId="4" fontId="61" fillId="0" borderId="7" xfId="26" applyNumberFormat="1" applyFont="1" applyBorder="1" applyAlignment="1" applyProtection="1">
      <alignment vertical="center" wrapText="1"/>
      <protection locked="0"/>
    </xf>
    <xf numFmtId="4" fontId="42" fillId="3" borderId="35" xfId="26" applyNumberFormat="1" applyFont="1" applyFill="1" applyBorder="1" applyAlignment="1" applyProtection="1">
      <alignment vertical="center" wrapText="1"/>
      <protection locked="0"/>
    </xf>
    <xf numFmtId="0" fontId="10" fillId="0" borderId="58" xfId="26" applyBorder="1" applyAlignment="1">
      <alignment vertical="center" wrapText="1"/>
    </xf>
    <xf numFmtId="4" fontId="61" fillId="0" borderId="7" xfId="26" applyNumberFormat="1" applyFont="1" applyBorder="1" applyAlignment="1" applyProtection="1">
      <alignment horizontal="left" vertical="center" wrapText="1"/>
      <protection locked="0"/>
    </xf>
    <xf numFmtId="4" fontId="42" fillId="0" borderId="10" xfId="26" applyNumberFormat="1" applyFont="1" applyBorder="1" applyAlignment="1" applyProtection="1">
      <alignment vertical="center" wrapText="1"/>
      <protection locked="0"/>
    </xf>
    <xf numFmtId="0" fontId="44" fillId="0" borderId="0" xfId="26" applyFont="1" applyAlignment="1">
      <alignment horizontal="left"/>
    </xf>
    <xf numFmtId="4" fontId="38" fillId="0" borderId="0" xfId="26" applyNumberFormat="1" applyFont="1" applyAlignment="1" applyProtection="1">
      <alignment horizontal="left" vertical="center"/>
      <protection locked="0"/>
    </xf>
    <xf numFmtId="4" fontId="54" fillId="3" borderId="1" xfId="26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26" applyBorder="1" applyAlignment="1">
      <alignment horizontal="center" vertical="center"/>
    </xf>
    <xf numFmtId="4" fontId="54" fillId="0" borderId="35" xfId="26" applyNumberFormat="1" applyFont="1" applyBorder="1" applyAlignment="1" applyProtection="1">
      <alignment vertical="center" wrapText="1"/>
      <protection locked="0"/>
    </xf>
    <xf numFmtId="4" fontId="54" fillId="0" borderId="7" xfId="26" applyNumberFormat="1" applyFont="1" applyBorder="1" applyAlignment="1" applyProtection="1">
      <alignment vertical="center" wrapText="1"/>
      <protection locked="0"/>
    </xf>
    <xf numFmtId="4" fontId="42" fillId="0" borderId="7" xfId="26" applyNumberFormat="1" applyFont="1" applyBorder="1" applyAlignment="1" applyProtection="1">
      <alignment vertical="center" wrapText="1"/>
      <protection locked="0"/>
    </xf>
    <xf numFmtId="4" fontId="40" fillId="0" borderId="10" xfId="25" applyNumberFormat="1" applyFont="1" applyBorder="1" applyAlignment="1" applyProtection="1">
      <alignment vertical="center" wrapText="1"/>
      <protection locked="0"/>
    </xf>
    <xf numFmtId="4" fontId="40" fillId="0" borderId="30" xfId="25" applyNumberFormat="1" applyFont="1" applyBorder="1" applyAlignment="1" applyProtection="1">
      <alignment vertical="center" wrapText="1"/>
      <protection locked="0"/>
    </xf>
    <xf numFmtId="4" fontId="38" fillId="0" borderId="0" xfId="25" applyNumberFormat="1" applyFont="1" applyAlignment="1">
      <alignment horizontal="left" vertical="center" wrapText="1"/>
    </xf>
    <xf numFmtId="4" fontId="42" fillId="3" borderId="1" xfId="25" applyNumberFormat="1" applyFont="1" applyFill="1" applyBorder="1" applyAlignment="1" applyProtection="1">
      <alignment vertical="center" wrapText="1"/>
      <protection locked="0"/>
    </xf>
    <xf numFmtId="4" fontId="42" fillId="2" borderId="14" xfId="25" applyNumberFormat="1" applyFont="1" applyFill="1" applyBorder="1" applyAlignment="1" applyProtection="1">
      <alignment vertical="center" wrapText="1"/>
      <protection locked="0"/>
    </xf>
    <xf numFmtId="4" fontId="40" fillId="0" borderId="35" xfId="25" applyNumberFormat="1" applyFont="1" applyBorder="1" applyAlignment="1" applyProtection="1">
      <alignment vertical="center" wrapText="1"/>
      <protection locked="0"/>
    </xf>
    <xf numFmtId="4" fontId="40" fillId="0" borderId="25" xfId="25" applyNumberFormat="1" applyFont="1" applyBorder="1" applyAlignment="1" applyProtection="1">
      <alignment vertical="center" wrapText="1"/>
      <protection locked="0"/>
    </xf>
    <xf numFmtId="4" fontId="40" fillId="0" borderId="7" xfId="25" applyNumberFormat="1" applyFont="1" applyBorder="1" applyAlignment="1" applyProtection="1">
      <alignment vertical="center" wrapText="1"/>
      <protection locked="0"/>
    </xf>
    <xf numFmtId="4" fontId="40" fillId="0" borderId="28" xfId="25" applyNumberFormat="1" applyFont="1" applyBorder="1" applyAlignment="1" applyProtection="1">
      <alignment vertical="center" wrapText="1"/>
      <protection locked="0"/>
    </xf>
    <xf numFmtId="4" fontId="38" fillId="0" borderId="0" xfId="24" applyNumberFormat="1" applyFont="1" applyAlignment="1">
      <alignment horizontal="left" vertical="center" wrapText="1"/>
    </xf>
    <xf numFmtId="0" fontId="12" fillId="0" borderId="0" xfId="24" applyAlignment="1">
      <alignment vertical="center"/>
    </xf>
    <xf numFmtId="4" fontId="42" fillId="2" borderId="1" xfId="24" applyNumberFormat="1" applyFont="1" applyFill="1" applyBorder="1" applyAlignment="1">
      <alignment horizontal="center" vertical="center" wrapText="1"/>
    </xf>
    <xf numFmtId="4" fontId="42" fillId="2" borderId="14" xfId="24" applyNumberFormat="1" applyFont="1" applyFill="1" applyBorder="1" applyAlignment="1">
      <alignment horizontal="center" vertical="center" wrapText="1"/>
    </xf>
    <xf numFmtId="4" fontId="40" fillId="0" borderId="35" xfId="24" applyNumberFormat="1" applyFont="1" applyBorder="1" applyAlignment="1">
      <alignment horizontal="left" vertical="center" wrapText="1"/>
    </xf>
    <xf numFmtId="4" fontId="40" fillId="0" borderId="25" xfId="24" applyNumberFormat="1" applyFont="1" applyBorder="1" applyAlignment="1">
      <alignment horizontal="left" vertical="center" wrapText="1"/>
    </xf>
    <xf numFmtId="4" fontId="40" fillId="0" borderId="10" xfId="24" applyNumberFormat="1" applyFont="1" applyBorder="1" applyAlignment="1">
      <alignment horizontal="left" vertical="center" wrapText="1"/>
    </xf>
    <xf numFmtId="4" fontId="40" fillId="0" borderId="30" xfId="24" applyNumberFormat="1" applyFont="1" applyBorder="1" applyAlignment="1">
      <alignment horizontal="left" vertical="center" wrapText="1"/>
    </xf>
    <xf numFmtId="4" fontId="42" fillId="3" borderId="1" xfId="24" applyNumberFormat="1" applyFont="1" applyFill="1" applyBorder="1" applyAlignment="1">
      <alignment horizontal="left" vertical="center" wrapText="1"/>
    </xf>
    <xf numFmtId="4" fontId="42" fillId="2" borderId="14" xfId="24" applyNumberFormat="1" applyFont="1" applyFill="1" applyBorder="1" applyAlignment="1">
      <alignment horizontal="left" vertical="center" wrapText="1"/>
    </xf>
    <xf numFmtId="4" fontId="38" fillId="0" borderId="0" xfId="23" applyNumberFormat="1" applyFont="1" applyAlignment="1">
      <alignment horizontal="left" vertical="center" wrapText="1"/>
    </xf>
    <xf numFmtId="4" fontId="54" fillId="3" borderId="1" xfId="23" applyNumberFormat="1" applyFont="1" applyFill="1" applyBorder="1" applyAlignment="1">
      <alignment horizontal="center" vertical="center" wrapText="1"/>
    </xf>
    <xf numFmtId="0" fontId="13" fillId="0" borderId="14" xfId="23" applyBorder="1" applyAlignment="1">
      <alignment vertical="center"/>
    </xf>
    <xf numFmtId="0" fontId="13" fillId="0" borderId="3" xfId="23" applyBorder="1" applyAlignment="1">
      <alignment horizontal="center" vertical="center" wrapText="1"/>
    </xf>
    <xf numFmtId="0" fontId="13" fillId="0" borderId="14" xfId="23" applyBorder="1" applyAlignment="1">
      <alignment horizontal="center" vertical="center" wrapText="1"/>
    </xf>
    <xf numFmtId="4" fontId="42" fillId="2" borderId="1" xfId="22" applyNumberFormat="1" applyFont="1" applyFill="1" applyBorder="1" applyAlignment="1" applyProtection="1">
      <alignment horizontal="justify" vertical="center"/>
      <protection locked="0"/>
    </xf>
    <xf numFmtId="4" fontId="42" fillId="2" borderId="14" xfId="22" applyNumberFormat="1" applyFont="1" applyFill="1" applyBorder="1" applyAlignment="1" applyProtection="1">
      <alignment horizontal="justify" vertical="center"/>
      <protection locked="0"/>
    </xf>
    <xf numFmtId="4" fontId="38" fillId="0" borderId="0" xfId="22" applyNumberFormat="1" applyFont="1" applyAlignment="1">
      <alignment horizontal="left" vertical="center" wrapText="1"/>
    </xf>
    <xf numFmtId="0" fontId="14" fillId="0" borderId="0" xfId="22" applyAlignment="1">
      <alignment vertical="center"/>
    </xf>
    <xf numFmtId="4" fontId="54" fillId="2" borderId="1" xfId="22" applyNumberFormat="1" applyFont="1" applyFill="1" applyBorder="1" applyAlignment="1">
      <alignment horizontal="center" vertical="center"/>
    </xf>
    <xf numFmtId="4" fontId="54" fillId="2" borderId="14" xfId="22" applyNumberFormat="1" applyFont="1" applyFill="1" applyBorder="1" applyAlignment="1">
      <alignment horizontal="center" vertical="center"/>
    </xf>
    <xf numFmtId="4" fontId="42" fillId="0" borderId="35" xfId="22" applyNumberFormat="1" applyFont="1" applyBorder="1" applyAlignment="1" applyProtection="1">
      <alignment horizontal="justify" vertical="center"/>
      <protection locked="0"/>
    </xf>
    <xf numFmtId="4" fontId="42" fillId="0" borderId="25" xfId="22" applyNumberFormat="1" applyFont="1" applyBorder="1" applyAlignment="1" applyProtection="1">
      <alignment horizontal="justify" vertical="center"/>
      <protection locked="0"/>
    </xf>
    <xf numFmtId="4" fontId="42" fillId="0" borderId="7" xfId="22" applyNumberFormat="1" applyFont="1" applyBorder="1" applyAlignment="1" applyProtection="1">
      <alignment horizontal="justify" vertical="center"/>
      <protection locked="0"/>
    </xf>
    <xf numFmtId="4" fontId="42" fillId="0" borderId="28" xfId="22" applyNumberFormat="1" applyFont="1" applyBorder="1" applyAlignment="1" applyProtection="1">
      <alignment horizontal="justify" vertical="center"/>
      <protection locked="0"/>
    </xf>
    <xf numFmtId="4" fontId="61" fillId="0" borderId="7" xfId="22" applyNumberFormat="1" applyFont="1" applyBorder="1" applyAlignment="1" applyProtection="1">
      <alignment horizontal="justify" vertical="center"/>
      <protection locked="0"/>
    </xf>
    <xf numFmtId="4" fontId="61" fillId="0" borderId="28" xfId="22" applyNumberFormat="1" applyFont="1" applyBorder="1" applyAlignment="1" applyProtection="1">
      <alignment horizontal="justify" vertical="center"/>
      <protection locked="0"/>
    </xf>
    <xf numFmtId="4" fontId="42" fillId="0" borderId="31" xfId="22" applyNumberFormat="1" applyFont="1" applyBorder="1" applyAlignment="1" applyProtection="1">
      <alignment horizontal="justify" vertical="center"/>
      <protection locked="0"/>
    </xf>
    <xf numFmtId="4" fontId="42" fillId="0" borderId="41" xfId="22" applyNumberFormat="1" applyFont="1" applyBorder="1" applyAlignment="1" applyProtection="1">
      <alignment horizontal="justify" vertical="center"/>
      <protection locked="0"/>
    </xf>
    <xf numFmtId="4" fontId="42" fillId="0" borderId="10" xfId="22" applyNumberFormat="1" applyFont="1" applyBorder="1" applyAlignment="1" applyProtection="1">
      <alignment horizontal="justify" vertical="center"/>
      <protection locked="0"/>
    </xf>
    <xf numFmtId="4" fontId="42" fillId="0" borderId="30" xfId="22" applyNumberFormat="1" applyFont="1" applyBorder="1" applyAlignment="1" applyProtection="1">
      <alignment horizontal="justify" vertical="center"/>
      <protection locked="0"/>
    </xf>
    <xf numFmtId="4" fontId="61" fillId="0" borderId="35" xfId="21" applyNumberFormat="1" applyFont="1" applyBorder="1" applyAlignment="1" applyProtection="1">
      <alignment horizontal="left" vertical="center" wrapText="1"/>
      <protection locked="0"/>
    </xf>
    <xf numFmtId="0" fontId="15" fillId="0" borderId="58" xfId="21" applyBorder="1" applyAlignment="1">
      <alignment vertical="center"/>
    </xf>
    <xf numFmtId="4" fontId="38" fillId="0" borderId="0" xfId="21" applyNumberFormat="1" applyFont="1" applyAlignment="1" applyProtection="1">
      <alignment horizontal="left" vertical="center"/>
      <protection locked="0"/>
    </xf>
    <xf numFmtId="4" fontId="54" fillId="2" borderId="1" xfId="21" applyNumberFormat="1" applyFont="1" applyFill="1" applyBorder="1" applyAlignment="1" applyProtection="1">
      <alignment horizontal="left" vertical="center" wrapText="1"/>
      <protection locked="0"/>
    </xf>
    <xf numFmtId="0" fontId="15" fillId="0" borderId="14" xfId="21" applyBorder="1" applyAlignment="1">
      <alignment horizontal="left" vertical="center"/>
    </xf>
    <xf numFmtId="4" fontId="54" fillId="0" borderId="1" xfId="21" applyNumberFormat="1" applyFont="1" applyBorder="1" applyAlignment="1" applyProtection="1">
      <alignment vertical="center" wrapText="1"/>
      <protection locked="0"/>
    </xf>
    <xf numFmtId="0" fontId="15" fillId="0" borderId="14" xfId="21" applyBorder="1" applyAlignment="1">
      <alignment vertical="center"/>
    </xf>
    <xf numFmtId="4" fontId="42" fillId="0" borderId="1" xfId="21" applyNumberFormat="1" applyFont="1" applyBorder="1" applyAlignment="1" applyProtection="1">
      <alignment vertical="center" wrapText="1"/>
      <protection locked="0"/>
    </xf>
    <xf numFmtId="4" fontId="61" fillId="0" borderId="7" xfId="21" applyNumberFormat="1" applyFont="1" applyBorder="1" applyAlignment="1" applyProtection="1">
      <alignment vertical="center" wrapText="1"/>
      <protection locked="0"/>
    </xf>
    <xf numFmtId="0" fontId="15" fillId="0" borderId="57" xfId="21" applyBorder="1" applyAlignment="1">
      <alignment vertical="center"/>
    </xf>
    <xf numFmtId="4" fontId="61" fillId="0" borderId="7" xfId="21" applyNumberFormat="1" applyFont="1" applyBorder="1" applyAlignment="1" applyProtection="1">
      <alignment horizontal="left" vertical="center" wrapText="1"/>
      <protection locked="0"/>
    </xf>
    <xf numFmtId="4" fontId="61" fillId="0" borderId="7" xfId="21" applyNumberFormat="1" applyFont="1" applyBorder="1" applyAlignment="1">
      <alignment horizontal="left" vertical="center" wrapText="1"/>
    </xf>
    <xf numFmtId="4" fontId="62" fillId="0" borderId="10" xfId="21" applyNumberFormat="1" applyFont="1" applyBorder="1" applyAlignment="1" applyProtection="1">
      <alignment vertical="center" wrapText="1"/>
      <protection locked="0"/>
    </xf>
    <xf numFmtId="0" fontId="15" fillId="0" borderId="59" xfId="21" applyBorder="1" applyAlignment="1">
      <alignment vertical="center"/>
    </xf>
    <xf numFmtId="4" fontId="42" fillId="3" borderId="1" xfId="21" applyNumberFormat="1" applyFont="1" applyFill="1" applyBorder="1" applyAlignment="1" applyProtection="1">
      <alignment vertical="center" wrapText="1"/>
      <protection locked="0"/>
    </xf>
    <xf numFmtId="4" fontId="61" fillId="0" borderId="7" xfId="21" applyNumberFormat="1" applyFont="1" applyBorder="1" applyAlignment="1">
      <alignment horizontal="left" vertical="center"/>
    </xf>
    <xf numFmtId="4" fontId="54" fillId="2" borderId="1" xfId="20" applyNumberFormat="1" applyFont="1" applyFill="1" applyBorder="1" applyAlignment="1" applyProtection="1">
      <alignment vertical="center"/>
      <protection locked="0"/>
    </xf>
    <xf numFmtId="4" fontId="54" fillId="2" borderId="14" xfId="20" applyNumberFormat="1" applyFont="1" applyFill="1" applyBorder="1" applyAlignment="1" applyProtection="1">
      <alignment vertical="center"/>
      <protection locked="0"/>
    </xf>
    <xf numFmtId="4" fontId="40" fillId="0" borderId="7" xfId="20" applyNumberFormat="1" applyFont="1" applyBorder="1" applyAlignment="1" applyProtection="1">
      <alignment horizontal="left" vertical="center" wrapText="1"/>
      <protection locked="0"/>
    </xf>
    <xf numFmtId="4" fontId="40" fillId="0" borderId="28" xfId="20" applyNumberFormat="1" applyFont="1" applyBorder="1" applyAlignment="1" applyProtection="1">
      <alignment horizontal="left" vertical="center" wrapText="1"/>
      <protection locked="0"/>
    </xf>
    <xf numFmtId="4" fontId="40" fillId="0" borderId="7" xfId="20" applyNumberFormat="1" applyFont="1" applyBorder="1" applyAlignment="1" applyProtection="1">
      <alignment horizontal="left" vertical="center"/>
      <protection locked="0"/>
    </xf>
    <xf numFmtId="4" fontId="40" fillId="0" borderId="28" xfId="20" applyNumberFormat="1" applyFont="1" applyBorder="1" applyAlignment="1" applyProtection="1">
      <alignment horizontal="left" vertical="center"/>
      <protection locked="0"/>
    </xf>
    <xf numFmtId="4" fontId="40" fillId="0" borderId="10" xfId="20" applyNumberFormat="1" applyFont="1" applyBorder="1" applyAlignment="1" applyProtection="1">
      <alignment horizontal="left" vertical="center" wrapText="1"/>
      <protection locked="0"/>
    </xf>
    <xf numFmtId="4" fontId="40" fillId="0" borderId="30" xfId="20" applyNumberFormat="1" applyFont="1" applyBorder="1" applyAlignment="1" applyProtection="1">
      <alignment horizontal="left" vertical="center" wrapText="1"/>
      <protection locked="0"/>
    </xf>
    <xf numFmtId="4" fontId="40" fillId="0" borderId="10" xfId="20" applyNumberFormat="1" applyFont="1" applyBorder="1" applyAlignment="1" applyProtection="1">
      <alignment horizontal="left" vertical="center"/>
      <protection locked="0"/>
    </xf>
    <xf numFmtId="4" fontId="40" fillId="0" borderId="30" xfId="20" applyNumberFormat="1" applyFont="1" applyBorder="1" applyAlignment="1" applyProtection="1">
      <alignment horizontal="left" vertical="center"/>
      <protection locked="0"/>
    </xf>
    <xf numFmtId="4" fontId="42" fillId="3" borderId="1" xfId="20" applyNumberFormat="1" applyFont="1" applyFill="1" applyBorder="1" applyAlignment="1" applyProtection="1">
      <alignment horizontal="left" vertical="center"/>
      <protection locked="0"/>
    </xf>
    <xf numFmtId="4" fontId="42" fillId="3" borderId="14" xfId="20" applyNumberFormat="1" applyFont="1" applyFill="1" applyBorder="1" applyAlignment="1" applyProtection="1">
      <alignment horizontal="left" vertical="center"/>
      <protection locked="0"/>
    </xf>
    <xf numFmtId="4" fontId="48" fillId="0" borderId="35" xfId="20" applyNumberFormat="1" applyFont="1" applyBorder="1" applyAlignment="1" applyProtection="1">
      <alignment horizontal="left" vertical="center" wrapText="1"/>
      <protection locked="0"/>
    </xf>
    <xf numFmtId="4" fontId="48" fillId="0" borderId="25" xfId="20" applyNumberFormat="1" applyFont="1" applyBorder="1" applyAlignment="1" applyProtection="1">
      <alignment horizontal="left" vertical="center" wrapText="1"/>
      <protection locked="0"/>
    </xf>
    <xf numFmtId="4" fontId="48" fillId="0" borderId="7" xfId="20" applyNumberFormat="1" applyFont="1" applyBorder="1" applyAlignment="1" applyProtection="1">
      <alignment horizontal="left" vertical="center"/>
      <protection locked="0"/>
    </xf>
    <xf numFmtId="4" fontId="48" fillId="0" borderId="28" xfId="20" applyNumberFormat="1" applyFont="1" applyBorder="1" applyAlignment="1" applyProtection="1">
      <alignment horizontal="left" vertical="center"/>
      <protection locked="0"/>
    </xf>
    <xf numFmtId="4" fontId="69" fillId="0" borderId="0" xfId="20" applyNumberFormat="1" applyFont="1" applyAlignment="1" applyProtection="1">
      <alignment horizontal="left" vertical="center"/>
      <protection locked="0"/>
    </xf>
    <xf numFmtId="4" fontId="42" fillId="3" borderId="1" xfId="20" applyNumberFormat="1" applyFont="1" applyFill="1" applyBorder="1" applyAlignment="1" applyProtection="1">
      <alignment vertical="center" wrapText="1"/>
      <protection locked="0"/>
    </xf>
    <xf numFmtId="0" fontId="16" fillId="0" borderId="14" xfId="20" applyBorder="1" applyAlignment="1">
      <alignment vertical="center" wrapText="1"/>
    </xf>
    <xf numFmtId="4" fontId="61" fillId="0" borderId="7" xfId="19" applyNumberFormat="1" applyFont="1" applyBorder="1" applyAlignment="1" applyProtection="1">
      <alignment vertical="center" wrapText="1"/>
      <protection locked="0"/>
    </xf>
    <xf numFmtId="4" fontId="61" fillId="0" borderId="28" xfId="19" applyNumberFormat="1" applyFont="1" applyBorder="1" applyAlignment="1" applyProtection="1">
      <alignment vertical="center" wrapText="1"/>
      <protection locked="0"/>
    </xf>
    <xf numFmtId="4" fontId="38" fillId="0" borderId="0" xfId="19" applyNumberFormat="1" applyFont="1" applyAlignment="1" applyProtection="1">
      <alignment horizontal="left" vertical="center"/>
      <protection locked="0"/>
    </xf>
    <xf numFmtId="0" fontId="17" fillId="0" borderId="0" xfId="19"/>
    <xf numFmtId="4" fontId="42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42" fillId="3" borderId="14" xfId="19" applyNumberFormat="1" applyFont="1" applyFill="1" applyBorder="1" applyAlignment="1" applyProtection="1">
      <alignment horizontal="center" vertical="center" wrapText="1"/>
      <protection locked="0"/>
    </xf>
    <xf numFmtId="4" fontId="42" fillId="0" borderId="35" xfId="19" applyNumberFormat="1" applyFont="1" applyBorder="1" applyAlignment="1" applyProtection="1">
      <alignment vertical="center"/>
      <protection locked="0"/>
    </xf>
    <xf numFmtId="4" fontId="42" fillId="0" borderId="25" xfId="19" applyNumberFormat="1" applyFont="1" applyBorder="1" applyAlignment="1" applyProtection="1">
      <alignment vertical="center"/>
      <protection locked="0"/>
    </xf>
    <xf numFmtId="4" fontId="61" fillId="0" borderId="7" xfId="19" applyNumberFormat="1" applyFont="1" applyBorder="1" applyAlignment="1" applyProtection="1">
      <alignment vertical="center"/>
      <protection locked="0"/>
    </xf>
    <xf numFmtId="4" fontId="61" fillId="0" borderId="28" xfId="19" applyNumberFormat="1" applyFont="1" applyBorder="1" applyAlignment="1" applyProtection="1">
      <alignment vertical="center"/>
      <protection locked="0"/>
    </xf>
    <xf numFmtId="4" fontId="61" fillId="0" borderId="7" xfId="19" applyNumberFormat="1" applyFont="1" applyBorder="1" applyAlignment="1" applyProtection="1">
      <alignment horizontal="left" vertical="center"/>
      <protection locked="0"/>
    </xf>
    <xf numFmtId="4" fontId="61" fillId="0" borderId="28" xfId="19" applyNumberFormat="1" applyFont="1" applyBorder="1" applyAlignment="1" applyProtection="1">
      <alignment horizontal="left" vertical="center"/>
      <protection locked="0"/>
    </xf>
    <xf numFmtId="4" fontId="61" fillId="0" borderId="10" xfId="19" applyNumberFormat="1" applyFont="1" applyBorder="1" applyAlignment="1" applyProtection="1">
      <alignment horizontal="left" vertical="center" wrapText="1"/>
      <protection locked="0"/>
    </xf>
    <xf numFmtId="4" fontId="61" fillId="0" borderId="30" xfId="19" applyNumberFormat="1" applyFont="1" applyBorder="1" applyAlignment="1" applyProtection="1">
      <alignment horizontal="left" vertical="center" wrapText="1"/>
      <protection locked="0"/>
    </xf>
    <xf numFmtId="4" fontId="54" fillId="2" borderId="1" xfId="19" applyNumberFormat="1" applyFont="1" applyFill="1" applyBorder="1" applyAlignment="1" applyProtection="1">
      <alignment vertical="center"/>
      <protection locked="0"/>
    </xf>
    <xf numFmtId="4" fontId="54" fillId="2" borderId="14" xfId="19" applyNumberFormat="1" applyFont="1" applyFill="1" applyBorder="1" applyAlignment="1" applyProtection="1">
      <alignment vertical="center"/>
      <protection locked="0"/>
    </xf>
    <xf numFmtId="4" fontId="42" fillId="0" borderId="7" xfId="19" applyNumberFormat="1" applyFont="1" applyBorder="1" applyAlignment="1" applyProtection="1">
      <alignment vertical="center"/>
      <protection locked="0"/>
    </xf>
    <xf numFmtId="4" fontId="42" fillId="0" borderId="28" xfId="19" applyNumberFormat="1" applyFont="1" applyBorder="1" applyAlignment="1" applyProtection="1">
      <alignment vertical="center"/>
      <protection locked="0"/>
    </xf>
    <xf numFmtId="4" fontId="38" fillId="0" borderId="0" xfId="18" applyNumberFormat="1" applyFont="1" applyAlignment="1">
      <alignment horizontal="left" vertical="center" wrapText="1"/>
    </xf>
    <xf numFmtId="0" fontId="18" fillId="0" borderId="0" xfId="18" applyAlignment="1">
      <alignment horizontal="left" vertical="center"/>
    </xf>
    <xf numFmtId="4" fontId="54" fillId="2" borderId="1" xfId="18" applyNumberFormat="1" applyFont="1" applyFill="1" applyBorder="1" applyAlignment="1">
      <alignment horizontal="left" vertical="center"/>
    </xf>
    <xf numFmtId="4" fontId="54" fillId="2" borderId="14" xfId="18" applyNumberFormat="1" applyFont="1" applyFill="1" applyBorder="1" applyAlignment="1">
      <alignment horizontal="left" vertical="center"/>
    </xf>
    <xf numFmtId="4" fontId="40" fillId="0" borderId="7" xfId="18" applyNumberFormat="1" applyFont="1" applyBorder="1" applyAlignment="1" applyProtection="1">
      <alignment horizontal="justify" vertical="center"/>
      <protection locked="0"/>
    </xf>
    <xf numFmtId="4" fontId="40" fillId="0" borderId="28" xfId="18" applyNumberFormat="1" applyFont="1" applyBorder="1" applyAlignment="1" applyProtection="1">
      <alignment horizontal="justify" vertical="center"/>
      <protection locked="0"/>
    </xf>
    <xf numFmtId="0" fontId="43" fillId="0" borderId="0" xfId="18" applyFont="1" applyAlignment="1">
      <alignment horizontal="center" wrapText="1"/>
    </xf>
    <xf numFmtId="4" fontId="42" fillId="3" borderId="1" xfId="18" applyNumberFormat="1" applyFont="1" applyFill="1" applyBorder="1" applyAlignment="1" applyProtection="1">
      <alignment horizontal="left" vertical="center"/>
      <protection locked="0"/>
    </xf>
    <xf numFmtId="4" fontId="42" fillId="3" borderId="14" xfId="18" applyNumberFormat="1" applyFont="1" applyFill="1" applyBorder="1" applyAlignment="1" applyProtection="1">
      <alignment horizontal="left" vertical="center"/>
      <protection locked="0"/>
    </xf>
    <xf numFmtId="0" fontId="48" fillId="0" borderId="0" xfId="17" applyFont="1" applyAlignment="1">
      <alignment horizontal="left" wrapText="1"/>
    </xf>
    <xf numFmtId="0" fontId="19" fillId="0" borderId="0" xfId="17" applyAlignment="1">
      <alignment horizontal="left" wrapText="1"/>
    </xf>
    <xf numFmtId="0" fontId="19" fillId="0" borderId="0" xfId="17" applyAlignment="1">
      <alignment horizontal="left"/>
    </xf>
    <xf numFmtId="0" fontId="44" fillId="0" borderId="0" xfId="17" applyFont="1" applyAlignment="1">
      <alignment horizontal="left"/>
    </xf>
    <xf numFmtId="4" fontId="38" fillId="0" borderId="0" xfId="17" applyNumberFormat="1" applyFont="1" applyAlignment="1">
      <alignment horizontal="left" vertical="center" wrapText="1"/>
    </xf>
    <xf numFmtId="0" fontId="19" fillId="0" borderId="0" xfId="17" applyAlignment="1">
      <alignment horizontal="left" vertical="center"/>
    </xf>
    <xf numFmtId="0" fontId="19" fillId="0" borderId="0" xfId="17"/>
    <xf numFmtId="4" fontId="42" fillId="2" borderId="1" xfId="17" applyNumberFormat="1" applyFont="1" applyFill="1" applyBorder="1" applyAlignment="1">
      <alignment horizontal="center" vertical="center" wrapText="1"/>
    </xf>
    <xf numFmtId="0" fontId="19" fillId="0" borderId="14" xfId="17" applyBorder="1" applyAlignment="1">
      <alignment horizontal="center" vertical="center" wrapText="1"/>
    </xf>
    <xf numFmtId="4" fontId="40" fillId="0" borderId="1" xfId="17" applyNumberFormat="1" applyFont="1" applyBorder="1" applyAlignment="1">
      <alignment vertical="center" wrapText="1"/>
    </xf>
    <xf numFmtId="0" fontId="19" fillId="0" borderId="14" xfId="17" applyBorder="1" applyAlignment="1">
      <alignment vertical="center" wrapText="1"/>
    </xf>
    <xf numFmtId="0" fontId="43" fillId="0" borderId="0" xfId="17" applyFont="1" applyAlignment="1">
      <alignment horizontal="center" wrapText="1"/>
    </xf>
    <xf numFmtId="0" fontId="44" fillId="0" borderId="0" xfId="16" applyFont="1" applyAlignment="1">
      <alignment horizontal="left"/>
    </xf>
    <xf numFmtId="4" fontId="69" fillId="0" borderId="0" xfId="16" applyNumberFormat="1" applyFont="1" applyAlignment="1" applyProtection="1">
      <alignment horizontal="left" vertical="center" wrapText="1"/>
      <protection locked="0"/>
    </xf>
    <xf numFmtId="4" fontId="42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42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4" fillId="3" borderId="1" xfId="16" applyNumberFormat="1" applyFont="1" applyFill="1" applyBorder="1" applyAlignment="1" applyProtection="1">
      <alignment horizontal="center" vertical="center" wrapText="1"/>
      <protection locked="0"/>
    </xf>
    <xf numFmtId="4" fontId="54" fillId="3" borderId="3" xfId="16" applyNumberFormat="1" applyFont="1" applyFill="1" applyBorder="1" applyAlignment="1" applyProtection="1">
      <alignment horizontal="center" vertical="center" wrapText="1"/>
      <protection locked="0"/>
    </xf>
    <xf numFmtId="4" fontId="54" fillId="3" borderId="14" xfId="16" applyNumberFormat="1" applyFont="1" applyFill="1" applyBorder="1" applyAlignment="1" applyProtection="1">
      <alignment horizontal="center" vertical="center" wrapText="1"/>
      <protection locked="0"/>
    </xf>
    <xf numFmtId="4" fontId="42" fillId="3" borderId="1" xfId="16" applyNumberFormat="1" applyFont="1" applyFill="1" applyBorder="1" applyAlignment="1" applyProtection="1">
      <alignment horizontal="center" vertical="center" wrapText="1"/>
      <protection locked="0"/>
    </xf>
    <xf numFmtId="0" fontId="20" fillId="0" borderId="3" xfId="16" applyBorder="1" applyAlignment="1">
      <alignment horizontal="center" vertical="center" wrapText="1"/>
    </xf>
    <xf numFmtId="0" fontId="20" fillId="0" borderId="14" xfId="16" applyBorder="1" applyAlignment="1">
      <alignment horizontal="center" vertical="center" wrapText="1"/>
    </xf>
    <xf numFmtId="4" fontId="42" fillId="0" borderId="7" xfId="15" applyNumberFormat="1" applyFont="1" applyBorder="1" applyAlignment="1" applyProtection="1">
      <alignment horizontal="left" vertical="center" wrapText="1"/>
      <protection locked="0"/>
    </xf>
    <xf numFmtId="4" fontId="42" fillId="0" borderId="28" xfId="15" applyNumberFormat="1" applyFont="1" applyBorder="1" applyAlignment="1" applyProtection="1">
      <alignment horizontal="left" vertical="center" wrapText="1"/>
      <protection locked="0"/>
    </xf>
    <xf numFmtId="4" fontId="38" fillId="0" borderId="0" xfId="15" applyNumberFormat="1" applyFont="1" applyAlignment="1">
      <alignment horizontal="left" vertical="center" wrapText="1"/>
    </xf>
    <xf numFmtId="0" fontId="21" fillId="0" borderId="0" xfId="15" applyAlignment="1">
      <alignment horizontal="left" vertical="center" wrapText="1"/>
    </xf>
    <xf numFmtId="4" fontId="57" fillId="2" borderId="1" xfId="15" applyNumberFormat="1" applyFont="1" applyFill="1" applyBorder="1" applyAlignment="1" applyProtection="1">
      <alignment horizontal="center" vertical="center" wrapText="1"/>
      <protection locked="0"/>
    </xf>
    <xf numFmtId="4" fontId="57" fillId="2" borderId="14" xfId="15" applyNumberFormat="1" applyFont="1" applyFill="1" applyBorder="1" applyAlignment="1" applyProtection="1">
      <alignment horizontal="center" vertical="center" wrapText="1"/>
      <protection locked="0"/>
    </xf>
    <xf numFmtId="4" fontId="42" fillId="0" borderId="35" xfId="15" applyNumberFormat="1" applyFont="1" applyBorder="1" applyAlignment="1" applyProtection="1">
      <alignment horizontal="left" vertical="center" wrapText="1"/>
      <protection locked="0"/>
    </xf>
    <xf numFmtId="4" fontId="42" fillId="0" borderId="25" xfId="15" applyNumberFormat="1" applyFont="1" applyBorder="1" applyAlignment="1" applyProtection="1">
      <alignment horizontal="left" vertical="center" wrapText="1"/>
      <protection locked="0"/>
    </xf>
    <xf numFmtId="4" fontId="46" fillId="0" borderId="7" xfId="15" applyNumberFormat="1" applyFont="1" applyBorder="1" applyAlignment="1" applyProtection="1">
      <alignment horizontal="left" vertical="center" wrapText="1"/>
      <protection locked="0"/>
    </xf>
    <xf numFmtId="4" fontId="46" fillId="0" borderId="28" xfId="15" applyNumberFormat="1" applyFont="1" applyBorder="1" applyAlignment="1" applyProtection="1">
      <alignment horizontal="left" vertical="center" wrapText="1"/>
      <protection locked="0"/>
    </xf>
    <xf numFmtId="4" fontId="42" fillId="0" borderId="10" xfId="15" applyNumberFormat="1" applyFont="1" applyBorder="1" applyAlignment="1" applyProtection="1">
      <alignment horizontal="left" vertical="center" wrapText="1"/>
      <protection locked="0"/>
    </xf>
    <xf numFmtId="4" fontId="42" fillId="0" borderId="30" xfId="15" applyNumberFormat="1" applyFont="1" applyBorder="1" applyAlignment="1" applyProtection="1">
      <alignment horizontal="left" vertical="center" wrapText="1"/>
      <protection locked="0"/>
    </xf>
    <xf numFmtId="4" fontId="41" fillId="2" borderId="1" xfId="15" applyNumberFormat="1" applyFont="1" applyFill="1" applyBorder="1" applyAlignment="1" applyProtection="1">
      <alignment horizontal="justify" vertical="center" wrapText="1"/>
      <protection locked="0"/>
    </xf>
    <xf numFmtId="4" fontId="41" fillId="2" borderId="14" xfId="15" applyNumberFormat="1" applyFont="1" applyFill="1" applyBorder="1" applyAlignment="1" applyProtection="1">
      <alignment horizontal="justify" vertical="center" wrapText="1"/>
      <protection locked="0"/>
    </xf>
    <xf numFmtId="4" fontId="60" fillId="0" borderId="7" xfId="15" applyNumberFormat="1" applyFont="1" applyBorder="1" applyAlignment="1" applyProtection="1">
      <alignment horizontal="left" vertical="center" wrapText="1"/>
      <protection locked="0"/>
    </xf>
    <xf numFmtId="4" fontId="60" fillId="0" borderId="28" xfId="15" applyNumberFormat="1" applyFont="1" applyBorder="1" applyAlignment="1" applyProtection="1">
      <alignment horizontal="left" vertical="center" wrapText="1"/>
      <protection locked="0"/>
    </xf>
    <xf numFmtId="4" fontId="42" fillId="0" borderId="1" xfId="14" applyNumberFormat="1" applyFont="1" applyBorder="1" applyAlignment="1">
      <alignment horizontal="center" vertical="center"/>
    </xf>
    <xf numFmtId="4" fontId="42" fillId="0" borderId="14" xfId="14" applyNumberFormat="1" applyFont="1" applyBorder="1" applyAlignment="1">
      <alignment horizontal="center" vertical="center"/>
    </xf>
    <xf numFmtId="4" fontId="40" fillId="0" borderId="1" xfId="14" applyNumberFormat="1" applyFont="1" applyBorder="1" applyAlignment="1">
      <alignment horizontal="center" vertical="center"/>
    </xf>
    <xf numFmtId="4" fontId="40" fillId="0" borderId="14" xfId="14" applyNumberFormat="1" applyFont="1" applyBorder="1" applyAlignment="1">
      <alignment horizontal="center" vertical="center"/>
    </xf>
    <xf numFmtId="4" fontId="68" fillId="0" borderId="4" xfId="13" applyNumberFormat="1" applyFont="1" applyBorder="1" applyAlignment="1">
      <alignment vertical="center" wrapText="1"/>
    </xf>
    <xf numFmtId="4" fontId="68" fillId="0" borderId="40" xfId="13" applyNumberFormat="1" applyFont="1" applyBorder="1" applyAlignment="1">
      <alignment vertical="center" wrapText="1"/>
    </xf>
    <xf numFmtId="4" fontId="68" fillId="0" borderId="10" xfId="13" applyNumberFormat="1" applyFont="1" applyBorder="1" applyAlignment="1">
      <alignment vertical="center" wrapText="1"/>
    </xf>
    <xf numFmtId="4" fontId="68" fillId="0" borderId="30" xfId="13" applyNumberFormat="1" applyFont="1" applyBorder="1" applyAlignment="1">
      <alignment vertical="center" wrapText="1"/>
    </xf>
    <xf numFmtId="4" fontId="69" fillId="0" borderId="0" xfId="13" applyNumberFormat="1" applyFont="1" applyAlignment="1">
      <alignment horizontal="left" vertical="center" wrapText="1"/>
    </xf>
    <xf numFmtId="0" fontId="23" fillId="0" borderId="0" xfId="13" applyAlignment="1">
      <alignment vertical="center"/>
    </xf>
    <xf numFmtId="4" fontId="70" fillId="0" borderId="0" xfId="13" applyNumberFormat="1" applyFont="1" applyAlignment="1">
      <alignment horizontal="center" vertical="center" wrapText="1"/>
    </xf>
    <xf numFmtId="4" fontId="57" fillId="2" borderId="1" xfId="13" applyNumberFormat="1" applyFont="1" applyFill="1" applyBorder="1" applyAlignment="1">
      <alignment horizontal="center" vertical="center" wrapText="1"/>
    </xf>
    <xf numFmtId="4" fontId="57" fillId="2" borderId="14" xfId="13" applyNumberFormat="1" applyFont="1" applyFill="1" applyBorder="1" applyAlignment="1">
      <alignment horizontal="center" vertical="center" wrapText="1"/>
    </xf>
    <xf numFmtId="4" fontId="48" fillId="0" borderId="35" xfId="13" applyNumberFormat="1" applyFont="1" applyBorder="1" applyAlignment="1">
      <alignment vertical="center" wrapText="1"/>
    </xf>
    <xf numFmtId="4" fontId="48" fillId="0" borderId="25" xfId="13" applyNumberFormat="1" applyFont="1" applyBorder="1" applyAlignment="1">
      <alignment vertical="center" wrapText="1"/>
    </xf>
    <xf numFmtId="4" fontId="48" fillId="0" borderId="7" xfId="13" applyNumberFormat="1" applyFont="1" applyBorder="1" applyAlignment="1">
      <alignment vertical="center" wrapText="1"/>
    </xf>
    <xf numFmtId="4" fontId="48" fillId="0" borderId="28" xfId="13" applyNumberFormat="1" applyFont="1" applyBorder="1" applyAlignment="1">
      <alignment vertical="center" wrapText="1"/>
    </xf>
    <xf numFmtId="4" fontId="48" fillId="0" borderId="31" xfId="13" applyNumberFormat="1" applyFont="1" applyBorder="1" applyAlignment="1">
      <alignment vertical="center" wrapText="1"/>
    </xf>
    <xf numFmtId="4" fontId="48" fillId="0" borderId="41" xfId="13" applyNumberFormat="1" applyFont="1" applyBorder="1" applyAlignment="1">
      <alignment vertical="center" wrapText="1"/>
    </xf>
    <xf numFmtId="4" fontId="38" fillId="0" borderId="0" xfId="11" applyNumberFormat="1" applyFont="1" applyAlignment="1">
      <alignment horizontal="left" vertical="center" wrapText="1"/>
    </xf>
    <xf numFmtId="0" fontId="25" fillId="0" borderId="0" xfId="11" applyAlignment="1">
      <alignment vertical="center"/>
    </xf>
    <xf numFmtId="4" fontId="42" fillId="3" borderId="1" xfId="11" applyNumberFormat="1" applyFont="1" applyFill="1" applyBorder="1" applyAlignment="1">
      <alignment horizontal="left" vertical="center" wrapText="1"/>
    </xf>
    <xf numFmtId="0" fontId="25" fillId="0" borderId="3" xfId="11" applyBorder="1" applyAlignment="1">
      <alignment horizontal="left" vertical="center" wrapText="1"/>
    </xf>
    <xf numFmtId="0" fontId="25" fillId="0" borderId="3" xfId="11" applyBorder="1" applyAlignment="1">
      <alignment vertical="center"/>
    </xf>
    <xf numFmtId="0" fontId="25" fillId="0" borderId="14" xfId="11" applyBorder="1" applyAlignment="1">
      <alignment vertical="center"/>
    </xf>
    <xf numFmtId="4" fontId="42" fillId="3" borderId="22" xfId="11" applyNumberFormat="1" applyFont="1" applyFill="1" applyBorder="1" applyAlignment="1">
      <alignment horizontal="center" vertical="center"/>
    </xf>
    <xf numFmtId="4" fontId="42" fillId="3" borderId="39" xfId="11" applyNumberFormat="1" applyFont="1" applyFill="1" applyBorder="1" applyAlignment="1">
      <alignment horizontal="center" vertical="center"/>
    </xf>
    <xf numFmtId="4" fontId="40" fillId="0" borderId="1" xfId="11" applyNumberFormat="1" applyFont="1" applyBorder="1" applyAlignment="1">
      <alignment horizontal="right" vertical="center"/>
    </xf>
    <xf numFmtId="4" fontId="40" fillId="0" borderId="14" xfId="11" applyNumberFormat="1" applyFont="1" applyBorder="1" applyAlignment="1">
      <alignment horizontal="right" vertical="center"/>
    </xf>
    <xf numFmtId="4" fontId="60" fillId="0" borderId="7" xfId="10" applyNumberFormat="1" applyFont="1" applyBorder="1" applyAlignment="1" applyProtection="1">
      <alignment horizontal="left" vertical="center" wrapText="1" indent="1"/>
      <protection locked="0"/>
    </xf>
    <xf numFmtId="4" fontId="60" fillId="0" borderId="9" xfId="10" applyNumberFormat="1" applyFont="1" applyBorder="1" applyAlignment="1" applyProtection="1">
      <alignment horizontal="left" vertical="center" wrapText="1" indent="1"/>
      <protection locked="0"/>
    </xf>
    <xf numFmtId="4" fontId="60" fillId="0" borderId="28" xfId="10" applyNumberFormat="1" applyFont="1" applyBorder="1" applyAlignment="1" applyProtection="1">
      <alignment horizontal="left" vertical="center" wrapText="1" indent="1"/>
      <protection locked="0"/>
    </xf>
    <xf numFmtId="4" fontId="60" fillId="0" borderId="4" xfId="10" applyNumberFormat="1" applyFont="1" applyBorder="1" applyAlignment="1" applyProtection="1">
      <alignment horizontal="left" vertical="center" wrapText="1" indent="1"/>
      <protection locked="0"/>
    </xf>
    <xf numFmtId="4" fontId="60" fillId="0" borderId="6" xfId="10" applyNumberFormat="1" applyFont="1" applyBorder="1" applyAlignment="1" applyProtection="1">
      <alignment horizontal="left" vertical="center" wrapText="1" indent="1"/>
      <protection locked="0"/>
    </xf>
    <xf numFmtId="4" fontId="60" fillId="0" borderId="40" xfId="10" applyNumberFormat="1" applyFont="1" applyBorder="1" applyAlignment="1" applyProtection="1">
      <alignment horizontal="left" vertical="center" wrapText="1" indent="1"/>
      <protection locked="0"/>
    </xf>
    <xf numFmtId="4" fontId="60" fillId="0" borderId="10" xfId="10" applyNumberFormat="1" applyFont="1" applyBorder="1" applyAlignment="1" applyProtection="1">
      <alignment horizontal="left" vertical="center" wrapText="1" indent="1"/>
      <protection locked="0"/>
    </xf>
    <xf numFmtId="4" fontId="60" fillId="0" borderId="12" xfId="10" applyNumberFormat="1" applyFont="1" applyBorder="1" applyAlignment="1" applyProtection="1">
      <alignment horizontal="left" vertical="center" wrapText="1" indent="1"/>
      <protection locked="0"/>
    </xf>
    <xf numFmtId="4" fontId="60" fillId="0" borderId="30" xfId="10" applyNumberFormat="1" applyFont="1" applyBorder="1" applyAlignment="1" applyProtection="1">
      <alignment horizontal="left" vertical="center" wrapText="1" indent="1"/>
      <protection locked="0"/>
    </xf>
    <xf numFmtId="4" fontId="67" fillId="3" borderId="1" xfId="10" applyNumberFormat="1" applyFont="1" applyFill="1" applyBorder="1" applyAlignment="1" applyProtection="1">
      <alignment vertical="center"/>
      <protection locked="0"/>
    </xf>
    <xf numFmtId="4" fontId="67" fillId="3" borderId="3" xfId="10" applyNumberFormat="1" applyFont="1" applyFill="1" applyBorder="1" applyAlignment="1" applyProtection="1">
      <alignment vertical="center"/>
      <protection locked="0"/>
    </xf>
    <xf numFmtId="4" fontId="67" fillId="3" borderId="14" xfId="10" applyNumberFormat="1" applyFont="1" applyFill="1" applyBorder="1" applyAlignment="1" applyProtection="1">
      <alignment vertical="center"/>
      <protection locked="0"/>
    </xf>
    <xf numFmtId="4" fontId="60" fillId="0" borderId="7" xfId="10" applyNumberFormat="1" applyFont="1" applyBorder="1" applyAlignment="1" applyProtection="1">
      <alignment horizontal="left" vertical="center" indent="1"/>
      <protection locked="0"/>
    </xf>
    <xf numFmtId="4" fontId="60" fillId="0" borderId="9" xfId="10" applyNumberFormat="1" applyFont="1" applyBorder="1" applyAlignment="1" applyProtection="1">
      <alignment horizontal="left" vertical="center" indent="1"/>
      <protection locked="0"/>
    </xf>
    <xf numFmtId="4" fontId="60" fillId="0" borderId="28" xfId="10" applyNumberFormat="1" applyFont="1" applyBorder="1" applyAlignment="1" applyProtection="1">
      <alignment horizontal="left" vertical="center" indent="1"/>
      <protection locked="0"/>
    </xf>
    <xf numFmtId="4" fontId="46" fillId="0" borderId="7" xfId="10" applyNumberFormat="1" applyFont="1" applyBorder="1" applyAlignment="1" applyProtection="1">
      <alignment vertical="center"/>
      <protection locked="0"/>
    </xf>
    <xf numFmtId="4" fontId="46" fillId="0" borderId="9" xfId="10" applyNumberFormat="1" applyFont="1" applyBorder="1" applyAlignment="1" applyProtection="1">
      <alignment vertical="center"/>
      <protection locked="0"/>
    </xf>
    <xf numFmtId="4" fontId="46" fillId="0" borderId="28" xfId="10" applyNumberFormat="1" applyFont="1" applyBorder="1" applyAlignment="1" applyProtection="1">
      <alignment vertical="center"/>
      <protection locked="0"/>
    </xf>
    <xf numFmtId="4" fontId="46" fillId="0" borderId="7" xfId="10" applyNumberFormat="1" applyFont="1" applyBorder="1" applyAlignment="1" applyProtection="1">
      <alignment vertical="center" wrapText="1"/>
      <protection locked="0"/>
    </xf>
    <xf numFmtId="4" fontId="46" fillId="0" borderId="9" xfId="10" applyNumberFormat="1" applyFont="1" applyBorder="1" applyAlignment="1" applyProtection="1">
      <alignment vertical="center" wrapText="1"/>
      <protection locked="0"/>
    </xf>
    <xf numFmtId="4" fontId="46" fillId="0" borderId="28" xfId="10" applyNumberFormat="1" applyFont="1" applyBorder="1" applyAlignment="1" applyProtection="1">
      <alignment vertical="center" wrapText="1"/>
      <protection locked="0"/>
    </xf>
    <xf numFmtId="4" fontId="46" fillId="0" borderId="35" xfId="10" applyNumberFormat="1" applyFont="1" applyBorder="1" applyAlignment="1" applyProtection="1">
      <alignment vertical="center"/>
      <protection locked="0"/>
    </xf>
    <xf numFmtId="4" fontId="46" fillId="0" borderId="36" xfId="10" applyNumberFormat="1" applyFont="1" applyBorder="1" applyAlignment="1" applyProtection="1">
      <alignment vertical="center"/>
      <protection locked="0"/>
    </xf>
    <xf numFmtId="4" fontId="46" fillId="0" borderId="25" xfId="10" applyNumberFormat="1" applyFont="1" applyBorder="1" applyAlignment="1" applyProtection="1">
      <alignment vertical="center"/>
      <protection locked="0"/>
    </xf>
    <xf numFmtId="4" fontId="68" fillId="0" borderId="7" xfId="10" applyNumberFormat="1" applyFont="1" applyBorder="1" applyAlignment="1" applyProtection="1">
      <alignment vertical="center"/>
      <protection locked="0"/>
    </xf>
    <xf numFmtId="4" fontId="68" fillId="0" borderId="9" xfId="10" applyNumberFormat="1" applyFont="1" applyBorder="1" applyAlignment="1" applyProtection="1">
      <alignment vertical="center"/>
      <protection locked="0"/>
    </xf>
    <xf numFmtId="4" fontId="68" fillId="0" borderId="28" xfId="10" applyNumberFormat="1" applyFont="1" applyBorder="1" applyAlignment="1" applyProtection="1">
      <alignment vertical="center"/>
      <protection locked="0"/>
    </xf>
    <xf numFmtId="4" fontId="46" fillId="0" borderId="10" xfId="10" applyNumberFormat="1" applyFont="1" applyBorder="1" applyAlignment="1" applyProtection="1">
      <alignment vertical="center" wrapText="1"/>
      <protection locked="0"/>
    </xf>
    <xf numFmtId="4" fontId="46" fillId="0" borderId="12" xfId="10" applyNumberFormat="1" applyFont="1" applyBorder="1" applyAlignment="1" applyProtection="1">
      <alignment vertical="center" wrapText="1"/>
      <protection locked="0"/>
    </xf>
    <xf numFmtId="4" fontId="46" fillId="0" borderId="30" xfId="10" applyNumberFormat="1" applyFont="1" applyBorder="1" applyAlignment="1" applyProtection="1">
      <alignment vertical="center" wrapText="1"/>
      <protection locked="0"/>
    </xf>
    <xf numFmtId="4" fontId="58" fillId="0" borderId="1" xfId="10" applyNumberFormat="1" applyFont="1" applyBorder="1" applyAlignment="1" applyProtection="1">
      <alignment vertical="center" wrapText="1"/>
      <protection locked="0"/>
    </xf>
    <xf numFmtId="4" fontId="58" fillId="0" borderId="3" xfId="10" applyNumberFormat="1" applyFont="1" applyBorder="1" applyAlignment="1" applyProtection="1">
      <alignment vertical="center" wrapText="1"/>
      <protection locked="0"/>
    </xf>
    <xf numFmtId="4" fontId="58" fillId="0" borderId="14" xfId="10" applyNumberFormat="1" applyFont="1" applyBorder="1" applyAlignment="1" applyProtection="1">
      <alignment vertical="center" wrapText="1"/>
      <protection locked="0"/>
    </xf>
    <xf numFmtId="4" fontId="58" fillId="0" borderId="1" xfId="10" applyNumberFormat="1" applyFont="1" applyBorder="1" applyAlignment="1" applyProtection="1">
      <alignment horizontal="left" vertical="center" wrapText="1"/>
      <protection locked="0"/>
    </xf>
    <xf numFmtId="4" fontId="58" fillId="0" borderId="3" xfId="10" applyNumberFormat="1" applyFont="1" applyBorder="1" applyAlignment="1" applyProtection="1">
      <alignment horizontal="left" vertical="center" wrapText="1"/>
      <protection locked="0"/>
    </xf>
    <xf numFmtId="4" fontId="58" fillId="0" borderId="14" xfId="10" applyNumberFormat="1" applyFont="1" applyBorder="1" applyAlignment="1" applyProtection="1">
      <alignment horizontal="left" vertical="center" wrapText="1"/>
      <protection locked="0"/>
    </xf>
    <xf numFmtId="0" fontId="44" fillId="0" borderId="0" xfId="10" applyFont="1" applyAlignment="1">
      <alignment horizontal="left"/>
    </xf>
    <xf numFmtId="0" fontId="26" fillId="0" borderId="0" xfId="10" applyAlignment="1">
      <alignment horizontal="left"/>
    </xf>
    <xf numFmtId="4" fontId="38" fillId="0" borderId="0" xfId="10" applyNumberFormat="1" applyFont="1" applyAlignment="1" applyProtection="1">
      <alignment horizontal="left" vertical="center"/>
      <protection locked="0"/>
    </xf>
    <xf numFmtId="4" fontId="67" fillId="3" borderId="1" xfId="10" applyNumberFormat="1" applyFont="1" applyFill="1" applyBorder="1" applyAlignment="1" applyProtection="1">
      <alignment horizontal="center" vertical="center"/>
      <protection locked="0"/>
    </xf>
    <xf numFmtId="4" fontId="67" fillId="3" borderId="3" xfId="10" applyNumberFormat="1" applyFont="1" applyFill="1" applyBorder="1" applyAlignment="1" applyProtection="1">
      <alignment horizontal="center" vertical="center"/>
      <protection locked="0"/>
    </xf>
    <xf numFmtId="4" fontId="67" fillId="3" borderId="14" xfId="10" applyNumberFormat="1" applyFont="1" applyFill="1" applyBorder="1" applyAlignment="1" applyProtection="1">
      <alignment horizontal="center" vertical="center"/>
      <protection locked="0"/>
    </xf>
    <xf numFmtId="4" fontId="40" fillId="0" borderId="35" xfId="9" applyNumberFormat="1" applyFont="1" applyBorder="1" applyAlignment="1" applyProtection="1">
      <alignment horizontal="left" vertical="center"/>
      <protection locked="0"/>
    </xf>
    <xf numFmtId="4" fontId="40" fillId="0" borderId="25" xfId="9" applyNumberFormat="1" applyFont="1" applyBorder="1" applyAlignment="1" applyProtection="1">
      <alignment horizontal="left" vertical="center"/>
      <protection locked="0"/>
    </xf>
    <xf numFmtId="0" fontId="44" fillId="0" borderId="0" xfId="9" applyFont="1" applyAlignment="1">
      <alignment horizontal="left"/>
    </xf>
    <xf numFmtId="0" fontId="27" fillId="0" borderId="0" xfId="9" applyAlignment="1">
      <alignment horizontal="left"/>
    </xf>
    <xf numFmtId="0" fontId="56" fillId="0" borderId="0" xfId="9" applyFont="1" applyAlignment="1">
      <alignment horizontal="left" wrapText="1"/>
    </xf>
    <xf numFmtId="0" fontId="27" fillId="0" borderId="0" xfId="9"/>
    <xf numFmtId="4" fontId="41" fillId="3" borderId="17" xfId="9" applyNumberFormat="1" applyFont="1" applyFill="1" applyBorder="1" applyAlignment="1" applyProtection="1">
      <alignment horizontal="center" vertical="center"/>
      <protection locked="0"/>
    </xf>
    <xf numFmtId="4" fontId="41" fillId="3" borderId="45" xfId="9" applyNumberFormat="1" applyFont="1" applyFill="1" applyBorder="1" applyAlignment="1" applyProtection="1">
      <alignment horizontal="center" vertical="center"/>
      <protection locked="0"/>
    </xf>
    <xf numFmtId="4" fontId="41" fillId="3" borderId="22" xfId="9" applyNumberFormat="1" applyFont="1" applyFill="1" applyBorder="1" applyAlignment="1" applyProtection="1">
      <alignment horizontal="center" vertical="center"/>
      <protection locked="0"/>
    </xf>
    <xf numFmtId="4" fontId="41" fillId="3" borderId="39" xfId="9" applyNumberFormat="1" applyFont="1" applyFill="1" applyBorder="1" applyAlignment="1" applyProtection="1">
      <alignment horizontal="center" vertical="center"/>
      <protection locked="0"/>
    </xf>
    <xf numFmtId="4" fontId="57" fillId="2" borderId="46" xfId="9" applyNumberFormat="1" applyFont="1" applyFill="1" applyBorder="1" applyAlignment="1" applyProtection="1">
      <alignment horizontal="center" vertical="center" wrapText="1"/>
      <protection locked="0"/>
    </xf>
    <xf numFmtId="4" fontId="57" fillId="2" borderId="13" xfId="9" applyNumberFormat="1" applyFont="1" applyFill="1" applyBorder="1" applyAlignment="1" applyProtection="1">
      <alignment horizontal="center" vertical="center" wrapText="1"/>
      <protection locked="0"/>
    </xf>
    <xf numFmtId="0" fontId="27" fillId="0" borderId="13" xfId="9" applyBorder="1" applyAlignment="1">
      <alignment horizontal="center" vertical="center" wrapText="1"/>
    </xf>
    <xf numFmtId="4" fontId="46" fillId="0" borderId="7" xfId="9" applyNumberFormat="1" applyFont="1" applyBorder="1" applyAlignment="1" applyProtection="1">
      <alignment horizontal="left" vertical="center" wrapText="1"/>
      <protection locked="0"/>
    </xf>
    <xf numFmtId="4" fontId="46" fillId="0" borderId="28" xfId="9" applyNumberFormat="1" applyFont="1" applyBorder="1" applyAlignment="1" applyProtection="1">
      <alignment horizontal="left" vertical="center" wrapText="1"/>
      <protection locked="0"/>
    </xf>
    <xf numFmtId="4" fontId="40" fillId="0" borderId="7" xfId="9" applyNumberFormat="1" applyFont="1" applyBorder="1" applyAlignment="1" applyProtection="1">
      <alignment horizontal="left" vertical="center" wrapText="1"/>
      <protection locked="0"/>
    </xf>
    <xf numFmtId="4" fontId="40" fillId="0" borderId="28" xfId="9" applyNumberFormat="1" applyFont="1" applyBorder="1" applyAlignment="1" applyProtection="1">
      <alignment horizontal="left" vertical="center" wrapText="1"/>
      <protection locked="0"/>
    </xf>
    <xf numFmtId="4" fontId="40" fillId="0" borderId="10" xfId="9" applyNumberFormat="1" applyFont="1" applyBorder="1" applyAlignment="1" applyProtection="1">
      <alignment horizontal="left" vertical="center"/>
      <protection locked="0"/>
    </xf>
    <xf numFmtId="4" fontId="40" fillId="0" borderId="30" xfId="9" applyNumberFormat="1" applyFont="1" applyBorder="1" applyAlignment="1" applyProtection="1">
      <alignment horizontal="left" vertical="center"/>
      <protection locked="0"/>
    </xf>
    <xf numFmtId="4" fontId="41" fillId="2" borderId="1" xfId="9" applyNumberFormat="1" applyFont="1" applyFill="1" applyBorder="1" applyAlignment="1" applyProtection="1">
      <alignment horizontal="left" vertical="center"/>
      <protection locked="0"/>
    </xf>
    <xf numFmtId="4" fontId="41" fillId="2" borderId="14" xfId="9" applyNumberFormat="1" applyFont="1" applyFill="1" applyBorder="1" applyAlignment="1" applyProtection="1">
      <alignment horizontal="left" vertical="center"/>
      <protection locked="0"/>
    </xf>
    <xf numFmtId="4" fontId="40" fillId="0" borderId="7" xfId="9" applyNumberFormat="1" applyFont="1" applyBorder="1" applyAlignment="1" applyProtection="1">
      <alignment horizontal="left" vertical="center"/>
      <protection locked="0"/>
    </xf>
    <xf numFmtId="4" fontId="40" fillId="0" borderId="28" xfId="9" applyNumberFormat="1" applyFont="1" applyBorder="1" applyAlignment="1" applyProtection="1">
      <alignment horizontal="left" vertical="center"/>
      <protection locked="0"/>
    </xf>
    <xf numFmtId="4" fontId="55" fillId="0" borderId="10" xfId="8" applyNumberFormat="1" applyFont="1" applyBorder="1" applyAlignment="1" applyProtection="1">
      <alignment vertical="center" wrapText="1"/>
      <protection locked="0"/>
    </xf>
    <xf numFmtId="4" fontId="55" fillId="0" borderId="12" xfId="8" applyNumberFormat="1" applyFont="1" applyBorder="1" applyAlignment="1" applyProtection="1">
      <alignment vertical="center" wrapText="1"/>
      <protection locked="0"/>
    </xf>
    <xf numFmtId="4" fontId="55" fillId="0" borderId="30" xfId="8" applyNumberFormat="1" applyFont="1" applyBorder="1" applyAlignment="1" applyProtection="1">
      <alignment vertical="center" wrapText="1"/>
      <protection locked="0"/>
    </xf>
    <xf numFmtId="4" fontId="54" fillId="3" borderId="1" xfId="8" applyNumberFormat="1" applyFont="1" applyFill="1" applyBorder="1" applyAlignment="1" applyProtection="1">
      <alignment horizontal="left" vertical="center"/>
      <protection locked="0"/>
    </xf>
    <xf numFmtId="4" fontId="54" fillId="3" borderId="3" xfId="8" applyNumberFormat="1" applyFont="1" applyFill="1" applyBorder="1" applyAlignment="1" applyProtection="1">
      <alignment horizontal="left" vertical="center"/>
      <protection locked="0"/>
    </xf>
    <xf numFmtId="4" fontId="54" fillId="3" borderId="14" xfId="8" applyNumberFormat="1" applyFont="1" applyFill="1" applyBorder="1" applyAlignment="1" applyProtection="1">
      <alignment horizontal="left" vertical="center"/>
      <protection locked="0"/>
    </xf>
    <xf numFmtId="4" fontId="55" fillId="0" borderId="7" xfId="8" applyNumberFormat="1" applyFont="1" applyBorder="1" applyAlignment="1" applyProtection="1">
      <alignment vertical="center"/>
      <protection locked="0"/>
    </xf>
    <xf numFmtId="4" fontId="55" fillId="0" borderId="9" xfId="8" applyNumberFormat="1" applyFont="1" applyBorder="1" applyAlignment="1" applyProtection="1">
      <alignment vertical="center"/>
      <protection locked="0"/>
    </xf>
    <xf numFmtId="4" fontId="55" fillId="0" borderId="28" xfId="8" applyNumberFormat="1" applyFont="1" applyBorder="1" applyAlignment="1" applyProtection="1">
      <alignment vertical="center"/>
      <protection locked="0"/>
    </xf>
    <xf numFmtId="4" fontId="55" fillId="0" borderId="7" xfId="8" applyNumberFormat="1" applyFont="1" applyBorder="1" applyAlignment="1" applyProtection="1">
      <alignment vertical="center" wrapText="1"/>
      <protection locked="0"/>
    </xf>
    <xf numFmtId="4" fontId="55" fillId="0" borderId="9" xfId="8" applyNumberFormat="1" applyFont="1" applyBorder="1" applyAlignment="1" applyProtection="1">
      <alignment vertical="center" wrapText="1"/>
      <protection locked="0"/>
    </xf>
    <xf numFmtId="4" fontId="55" fillId="0" borderId="28" xfId="8" applyNumberFormat="1" applyFont="1" applyBorder="1" applyAlignment="1" applyProtection="1">
      <alignment vertical="center" wrapText="1"/>
      <protection locked="0"/>
    </xf>
    <xf numFmtId="0" fontId="44" fillId="0" borderId="0" xfId="8" applyFont="1" applyAlignment="1">
      <alignment horizontal="left"/>
    </xf>
    <xf numFmtId="0" fontId="28" fillId="0" borderId="0" xfId="8" applyAlignment="1">
      <alignment horizontal="left"/>
    </xf>
    <xf numFmtId="4" fontId="38" fillId="0" borderId="0" xfId="8" applyNumberFormat="1" applyFont="1" applyAlignment="1" applyProtection="1">
      <alignment horizontal="left" vertical="center"/>
      <protection locked="0"/>
    </xf>
    <xf numFmtId="0" fontId="54" fillId="3" borderId="1" xfId="8" applyFont="1" applyFill="1" applyBorder="1" applyAlignment="1">
      <alignment horizontal="center" vertical="center"/>
    </xf>
    <xf numFmtId="0" fontId="54" fillId="3" borderId="3" xfId="8" applyFont="1" applyFill="1" applyBorder="1" applyAlignment="1">
      <alignment horizontal="center" vertical="center"/>
    </xf>
    <xf numFmtId="0" fontId="54" fillId="3" borderId="14" xfId="8" applyFont="1" applyFill="1" applyBorder="1" applyAlignment="1">
      <alignment horizontal="center" vertical="center"/>
    </xf>
    <xf numFmtId="4" fontId="54" fillId="0" borderId="1" xfId="8" applyNumberFormat="1" applyFont="1" applyBorder="1" applyAlignment="1" applyProtection="1">
      <alignment vertical="center" wrapText="1"/>
      <protection locked="0"/>
    </xf>
    <xf numFmtId="4" fontId="54" fillId="0" borderId="3" xfId="8" applyNumberFormat="1" applyFont="1" applyBorder="1" applyAlignment="1" applyProtection="1">
      <alignment vertical="center" wrapText="1"/>
      <protection locked="0"/>
    </xf>
    <xf numFmtId="4" fontId="54" fillId="0" borderId="14" xfId="8" applyNumberFormat="1" applyFont="1" applyBorder="1" applyAlignment="1" applyProtection="1">
      <alignment vertical="center" wrapText="1"/>
      <protection locked="0"/>
    </xf>
    <xf numFmtId="4" fontId="55" fillId="0" borderId="35" xfId="8" applyNumberFormat="1" applyFont="1" applyBorder="1" applyAlignment="1" applyProtection="1">
      <alignment vertical="center" wrapText="1"/>
      <protection locked="0"/>
    </xf>
    <xf numFmtId="4" fontId="55" fillId="0" borderId="36" xfId="8" applyNumberFormat="1" applyFont="1" applyBorder="1" applyAlignment="1" applyProtection="1">
      <alignment vertical="center" wrapText="1"/>
      <protection locked="0"/>
    </xf>
    <xf numFmtId="4" fontId="55" fillId="0" borderId="25" xfId="8" applyNumberFormat="1" applyFont="1" applyBorder="1" applyAlignment="1" applyProtection="1">
      <alignment vertical="center" wrapText="1"/>
      <protection locked="0"/>
    </xf>
    <xf numFmtId="4" fontId="54" fillId="0" borderId="1" xfId="8" applyNumberFormat="1" applyFont="1" applyBorder="1" applyAlignment="1" applyProtection="1">
      <alignment vertical="center"/>
      <protection locked="0"/>
    </xf>
    <xf numFmtId="4" fontId="54" fillId="0" borderId="3" xfId="8" applyNumberFormat="1" applyFont="1" applyBorder="1" applyAlignment="1" applyProtection="1">
      <alignment vertical="center"/>
      <protection locked="0"/>
    </xf>
    <xf numFmtId="4" fontId="54" fillId="0" borderId="14" xfId="8" applyNumberFormat="1" applyFont="1" applyBorder="1" applyAlignment="1" applyProtection="1">
      <alignment vertical="center"/>
      <protection locked="0"/>
    </xf>
    <xf numFmtId="4" fontId="54" fillId="0" borderId="22" xfId="8" applyNumberFormat="1" applyFont="1" applyBorder="1" applyAlignment="1" applyProtection="1">
      <alignment vertical="center"/>
      <protection locked="0"/>
    </xf>
    <xf numFmtId="4" fontId="54" fillId="0" borderId="23" xfId="8" applyNumberFormat="1" applyFont="1" applyBorder="1" applyAlignment="1" applyProtection="1">
      <alignment vertical="center"/>
      <protection locked="0"/>
    </xf>
    <xf numFmtId="4" fontId="54" fillId="0" borderId="39" xfId="8" applyNumberFormat="1" applyFont="1" applyBorder="1" applyAlignment="1" applyProtection="1">
      <alignment vertical="center"/>
      <protection locked="0"/>
    </xf>
    <xf numFmtId="4" fontId="55" fillId="0" borderId="35" xfId="8" applyNumberFormat="1" applyFont="1" applyBorder="1" applyAlignment="1" applyProtection="1">
      <alignment vertical="center"/>
      <protection locked="0"/>
    </xf>
    <xf numFmtId="4" fontId="55" fillId="0" borderId="36" xfId="8" applyNumberFormat="1" applyFont="1" applyBorder="1" applyAlignment="1" applyProtection="1">
      <alignment vertical="center"/>
      <protection locked="0"/>
    </xf>
    <xf numFmtId="4" fontId="55" fillId="0" borderId="25" xfId="8" applyNumberFormat="1" applyFont="1" applyBorder="1" applyAlignment="1" applyProtection="1">
      <alignment vertical="center"/>
      <protection locked="0"/>
    </xf>
    <xf numFmtId="4" fontId="61" fillId="0" borderId="7" xfId="7" applyNumberFormat="1" applyFont="1" applyBorder="1" applyAlignment="1" applyProtection="1">
      <alignment vertical="center" wrapText="1"/>
      <protection locked="0"/>
    </xf>
    <xf numFmtId="4" fontId="61" fillId="0" borderId="9" xfId="7" applyNumberFormat="1" applyFont="1" applyBorder="1" applyAlignment="1" applyProtection="1">
      <alignment vertical="center" wrapText="1"/>
      <protection locked="0"/>
    </xf>
    <xf numFmtId="4" fontId="61" fillId="0" borderId="28" xfId="7" applyNumberFormat="1" applyFont="1" applyBorder="1" applyAlignment="1" applyProtection="1">
      <alignment vertical="center" wrapText="1"/>
      <protection locked="0"/>
    </xf>
    <xf numFmtId="0" fontId="44" fillId="0" borderId="0" xfId="7" applyFont="1" applyAlignment="1">
      <alignment horizontal="left"/>
    </xf>
    <xf numFmtId="0" fontId="29" fillId="0" borderId="0" xfId="7" applyAlignment="1">
      <alignment horizontal="left"/>
    </xf>
    <xf numFmtId="0" fontId="56" fillId="0" borderId="0" xfId="7" applyFont="1" applyAlignment="1">
      <alignment horizontal="left" wrapText="1"/>
    </xf>
    <xf numFmtId="0" fontId="29" fillId="0" borderId="0" xfId="7"/>
    <xf numFmtId="4" fontId="42" fillId="3" borderId="1" xfId="7" applyNumberFormat="1" applyFont="1" applyFill="1" applyBorder="1" applyAlignment="1" applyProtection="1">
      <alignment horizontal="center" vertical="center"/>
      <protection locked="0"/>
    </xf>
    <xf numFmtId="4" fontId="42" fillId="3" borderId="3" xfId="7" applyNumberFormat="1" applyFont="1" applyFill="1" applyBorder="1" applyAlignment="1" applyProtection="1">
      <alignment horizontal="center" vertical="center"/>
      <protection locked="0"/>
    </xf>
    <xf numFmtId="4" fontId="42" fillId="3" borderId="14" xfId="7" applyNumberFormat="1" applyFont="1" applyFill="1" applyBorder="1" applyAlignment="1" applyProtection="1">
      <alignment horizontal="center" vertical="center"/>
      <protection locked="0"/>
    </xf>
    <xf numFmtId="4" fontId="54" fillId="0" borderId="1" xfId="7" applyNumberFormat="1" applyFont="1" applyBorder="1" applyAlignment="1" applyProtection="1">
      <alignment horizontal="left" vertical="center" wrapText="1"/>
      <protection locked="0"/>
    </xf>
    <xf numFmtId="4" fontId="54" fillId="0" borderId="3" xfId="7" applyNumberFormat="1" applyFont="1" applyBorder="1" applyAlignment="1" applyProtection="1">
      <alignment horizontal="left" vertical="center" wrapText="1"/>
      <protection locked="0"/>
    </xf>
    <xf numFmtId="4" fontId="54" fillId="0" borderId="14" xfId="7" applyNumberFormat="1" applyFont="1" applyBorder="1" applyAlignment="1" applyProtection="1">
      <alignment horizontal="left" vertical="center" wrapText="1"/>
      <protection locked="0"/>
    </xf>
    <xf numFmtId="4" fontId="54" fillId="0" borderId="1" xfId="7" applyNumberFormat="1" applyFont="1" applyBorder="1" applyAlignment="1" applyProtection="1">
      <alignment vertical="center" wrapText="1"/>
      <protection locked="0"/>
    </xf>
    <xf numFmtId="4" fontId="54" fillId="0" borderId="3" xfId="7" applyNumberFormat="1" applyFont="1" applyBorder="1" applyAlignment="1" applyProtection="1">
      <alignment vertical="center" wrapText="1"/>
      <protection locked="0"/>
    </xf>
    <xf numFmtId="4" fontId="54" fillId="0" borderId="14" xfId="7" applyNumberFormat="1" applyFont="1" applyBorder="1" applyAlignment="1" applyProtection="1">
      <alignment vertical="center" wrapText="1"/>
      <protection locked="0"/>
    </xf>
    <xf numFmtId="4" fontId="42" fillId="0" borderId="35" xfId="7" applyNumberFormat="1" applyFont="1" applyBorder="1" applyAlignment="1" applyProtection="1">
      <alignment vertical="center" wrapText="1"/>
      <protection locked="0"/>
    </xf>
    <xf numFmtId="4" fontId="42" fillId="0" borderId="36" xfId="7" applyNumberFormat="1" applyFont="1" applyBorder="1" applyAlignment="1" applyProtection="1">
      <alignment vertical="center" wrapText="1"/>
      <protection locked="0"/>
    </xf>
    <xf numFmtId="4" fontId="42" fillId="0" borderId="25" xfId="7" applyNumberFormat="1" applyFont="1" applyBorder="1" applyAlignment="1" applyProtection="1">
      <alignment vertical="center" wrapText="1"/>
      <protection locked="0"/>
    </xf>
    <xf numFmtId="4" fontId="42" fillId="0" borderId="7" xfId="7" applyNumberFormat="1" applyFont="1" applyBorder="1" applyAlignment="1" applyProtection="1">
      <alignment vertical="center" wrapText="1"/>
      <protection locked="0"/>
    </xf>
    <xf numFmtId="4" fontId="42" fillId="0" borderId="9" xfId="7" applyNumberFormat="1" applyFont="1" applyBorder="1" applyAlignment="1" applyProtection="1">
      <alignment vertical="center" wrapText="1"/>
      <protection locked="0"/>
    </xf>
    <xf numFmtId="4" fontId="42" fillId="0" borderId="28" xfId="7" applyNumberFormat="1" applyFont="1" applyBorder="1" applyAlignment="1" applyProtection="1">
      <alignment vertical="center" wrapText="1"/>
      <protection locked="0"/>
    </xf>
    <xf numFmtId="4" fontId="42" fillId="0" borderId="7" xfId="7" applyNumberFormat="1" applyFont="1" applyBorder="1" applyAlignment="1" applyProtection="1">
      <alignment vertical="center"/>
      <protection locked="0"/>
    </xf>
    <xf numFmtId="4" fontId="42" fillId="0" borderId="9" xfId="7" applyNumberFormat="1" applyFont="1" applyBorder="1" applyAlignment="1" applyProtection="1">
      <alignment vertical="center"/>
      <protection locked="0"/>
    </xf>
    <xf numFmtId="4" fontId="42" fillId="0" borderId="28" xfId="7" applyNumberFormat="1" applyFont="1" applyBorder="1" applyAlignment="1" applyProtection="1">
      <alignment vertical="center"/>
      <protection locked="0"/>
    </xf>
    <xf numFmtId="4" fontId="61" fillId="0" borderId="7" xfId="7" applyNumberFormat="1" applyFont="1" applyBorder="1" applyAlignment="1">
      <alignment vertical="center" wrapText="1"/>
    </xf>
    <xf numFmtId="4" fontId="61" fillId="0" borderId="9" xfId="7" applyNumberFormat="1" applyFont="1" applyBorder="1" applyAlignment="1">
      <alignment vertical="center" wrapText="1"/>
    </xf>
    <xf numFmtId="4" fontId="61" fillId="0" borderId="28" xfId="7" applyNumberFormat="1" applyFont="1" applyBorder="1" applyAlignment="1">
      <alignment vertical="center" wrapText="1"/>
    </xf>
    <xf numFmtId="4" fontId="62" fillId="0" borderId="10" xfId="7" applyNumberFormat="1" applyFont="1" applyBorder="1" applyAlignment="1" applyProtection="1">
      <alignment vertical="center" wrapText="1"/>
      <protection locked="0"/>
    </xf>
    <xf numFmtId="4" fontId="61" fillId="0" borderId="12" xfId="7" applyNumberFormat="1" applyFont="1" applyBorder="1" applyAlignment="1" applyProtection="1">
      <alignment vertical="center" wrapText="1"/>
      <protection locked="0"/>
    </xf>
    <xf numFmtId="4" fontId="61" fillId="0" borderId="30" xfId="7" applyNumberFormat="1" applyFont="1" applyBorder="1" applyAlignment="1" applyProtection="1">
      <alignment vertical="center" wrapText="1"/>
      <protection locked="0"/>
    </xf>
    <xf numFmtId="4" fontId="42" fillId="4" borderId="1" xfId="7" applyNumberFormat="1" applyFont="1" applyFill="1" applyBorder="1" applyAlignment="1" applyProtection="1">
      <alignment horizontal="left" vertical="center"/>
      <protection locked="0"/>
    </xf>
    <xf numFmtId="4" fontId="42" fillId="4" borderId="3" xfId="7" applyNumberFormat="1" applyFont="1" applyFill="1" applyBorder="1" applyAlignment="1" applyProtection="1">
      <alignment horizontal="left" vertical="center"/>
      <protection locked="0"/>
    </xf>
    <xf numFmtId="4" fontId="42" fillId="4" borderId="14" xfId="7" applyNumberFormat="1" applyFont="1" applyFill="1" applyBorder="1" applyAlignment="1" applyProtection="1">
      <alignment horizontal="left" vertical="center"/>
      <protection locked="0"/>
    </xf>
    <xf numFmtId="4" fontId="59" fillId="0" borderId="7" xfId="6" applyNumberFormat="1" applyFont="1" applyBorder="1" applyAlignment="1" applyProtection="1">
      <alignment vertical="center" wrapText="1"/>
      <protection locked="0"/>
    </xf>
    <xf numFmtId="4" fontId="59" fillId="0" borderId="9" xfId="6" applyNumberFormat="1" applyFont="1" applyBorder="1" applyAlignment="1" applyProtection="1">
      <alignment vertical="center" wrapText="1"/>
      <protection locked="0"/>
    </xf>
    <xf numFmtId="4" fontId="59" fillId="0" borderId="28" xfId="6" applyNumberFormat="1" applyFont="1" applyBorder="1" applyAlignment="1" applyProtection="1">
      <alignment vertical="center" wrapText="1"/>
      <protection locked="0"/>
    </xf>
    <xf numFmtId="4" fontId="60" fillId="0" borderId="10" xfId="6" applyNumberFormat="1" applyFont="1" applyBorder="1" applyAlignment="1" applyProtection="1">
      <alignment vertical="center"/>
      <protection locked="0"/>
    </xf>
    <xf numFmtId="4" fontId="60" fillId="0" borderId="12" xfId="6" applyNumberFormat="1" applyFont="1" applyBorder="1" applyAlignment="1" applyProtection="1">
      <alignment vertical="center"/>
      <protection locked="0"/>
    </xf>
    <xf numFmtId="4" fontId="60" fillId="0" borderId="30" xfId="6" applyNumberFormat="1" applyFont="1" applyBorder="1" applyAlignment="1" applyProtection="1">
      <alignment vertical="center"/>
      <protection locked="0"/>
    </xf>
    <xf numFmtId="4" fontId="41" fillId="2" borderId="1" xfId="6" applyNumberFormat="1" applyFont="1" applyFill="1" applyBorder="1" applyAlignment="1" applyProtection="1">
      <alignment horizontal="left" vertical="center"/>
      <protection locked="0"/>
    </xf>
    <xf numFmtId="4" fontId="41" fillId="2" borderId="3" xfId="6" applyNumberFormat="1" applyFont="1" applyFill="1" applyBorder="1" applyAlignment="1" applyProtection="1">
      <alignment horizontal="left" vertical="center"/>
      <protection locked="0"/>
    </xf>
    <xf numFmtId="4" fontId="41" fillId="2" borderId="14" xfId="6" applyNumberFormat="1" applyFont="1" applyFill="1" applyBorder="1" applyAlignment="1" applyProtection="1">
      <alignment horizontal="left" vertical="center"/>
      <protection locked="0"/>
    </xf>
    <xf numFmtId="4" fontId="58" fillId="0" borderId="1" xfId="6" applyNumberFormat="1" applyFont="1" applyBorder="1" applyAlignment="1" applyProtection="1">
      <alignment vertical="center"/>
      <protection locked="0"/>
    </xf>
    <xf numFmtId="4" fontId="58" fillId="0" borderId="3" xfId="6" applyNumberFormat="1" applyFont="1" applyBorder="1" applyAlignment="1" applyProtection="1">
      <alignment vertical="center"/>
      <protection locked="0"/>
    </xf>
    <xf numFmtId="4" fontId="58" fillId="0" borderId="14" xfId="6" applyNumberFormat="1" applyFont="1" applyBorder="1" applyAlignment="1" applyProtection="1">
      <alignment vertical="center"/>
      <protection locked="0"/>
    </xf>
    <xf numFmtId="4" fontId="59" fillId="0" borderId="35" xfId="6" applyNumberFormat="1" applyFont="1" applyBorder="1" applyAlignment="1" applyProtection="1">
      <alignment horizontal="left" vertical="center"/>
      <protection locked="0"/>
    </xf>
    <xf numFmtId="4" fontId="59" fillId="0" borderId="36" xfId="6" applyNumberFormat="1" applyFont="1" applyBorder="1" applyAlignment="1" applyProtection="1">
      <alignment horizontal="left" vertical="center"/>
      <protection locked="0"/>
    </xf>
    <xf numFmtId="4" fontId="59" fillId="0" borderId="25" xfId="6" applyNumberFormat="1" applyFont="1" applyBorder="1" applyAlignment="1" applyProtection="1">
      <alignment horizontal="left" vertical="center"/>
      <protection locked="0"/>
    </xf>
    <xf numFmtId="4" fontId="59" fillId="0" borderId="42" xfId="6" applyNumberFormat="1" applyFont="1" applyBorder="1" applyAlignment="1" applyProtection="1">
      <alignment vertical="center"/>
      <protection locked="0"/>
    </xf>
    <xf numFmtId="4" fontId="59" fillId="0" borderId="43" xfId="6" applyNumberFormat="1" applyFont="1" applyBorder="1" applyAlignment="1" applyProtection="1">
      <alignment vertical="center"/>
      <protection locked="0"/>
    </xf>
    <xf numFmtId="4" fontId="59" fillId="0" borderId="44" xfId="6" applyNumberFormat="1" applyFont="1" applyBorder="1" applyAlignment="1" applyProtection="1">
      <alignment vertical="center"/>
      <protection locked="0"/>
    </xf>
    <xf numFmtId="4" fontId="59" fillId="0" borderId="37" xfId="6" applyNumberFormat="1" applyFont="1" applyBorder="1" applyAlignment="1" applyProtection="1">
      <alignment vertical="center" wrapText="1"/>
      <protection locked="0"/>
    </xf>
    <xf numFmtId="4" fontId="59" fillId="0" borderId="0" xfId="6" applyNumberFormat="1" applyFont="1" applyBorder="1" applyAlignment="1" applyProtection="1">
      <alignment vertical="center" wrapText="1"/>
      <protection locked="0"/>
    </xf>
    <xf numFmtId="4" fontId="59" fillId="0" borderId="38" xfId="6" applyNumberFormat="1" applyFont="1" applyBorder="1" applyAlignment="1" applyProtection="1">
      <alignment vertical="center" wrapText="1"/>
      <protection locked="0"/>
    </xf>
    <xf numFmtId="0" fontId="44" fillId="0" borderId="0" xfId="6" applyFont="1" applyAlignment="1">
      <alignment horizontal="left"/>
    </xf>
    <xf numFmtId="0" fontId="30" fillId="0" borderId="0" xfId="6" applyAlignment="1">
      <alignment horizontal="left"/>
    </xf>
    <xf numFmtId="4" fontId="57" fillId="3" borderId="1" xfId="6" applyNumberFormat="1" applyFont="1" applyFill="1" applyBorder="1" applyAlignment="1" applyProtection="1">
      <alignment horizontal="center" vertical="center"/>
      <protection locked="0"/>
    </xf>
    <xf numFmtId="4" fontId="57" fillId="3" borderId="3" xfId="6" applyNumberFormat="1" applyFont="1" applyFill="1" applyBorder="1" applyAlignment="1" applyProtection="1">
      <alignment horizontal="center" vertical="center"/>
      <protection locked="0"/>
    </xf>
    <xf numFmtId="4" fontId="57" fillId="3" borderId="14" xfId="6" applyNumberFormat="1" applyFont="1" applyFill="1" applyBorder="1" applyAlignment="1" applyProtection="1">
      <alignment horizontal="center" vertical="center"/>
      <protection locked="0"/>
    </xf>
    <xf numFmtId="4" fontId="54" fillId="0" borderId="22" xfId="6" applyNumberFormat="1" applyFont="1" applyBorder="1" applyAlignment="1" applyProtection="1">
      <alignment vertical="center" wrapText="1"/>
      <protection locked="0"/>
    </xf>
    <xf numFmtId="4" fontId="54" fillId="0" borderId="23" xfId="6" applyNumberFormat="1" applyFont="1" applyBorder="1" applyAlignment="1" applyProtection="1">
      <alignment vertical="center" wrapText="1"/>
      <protection locked="0"/>
    </xf>
    <xf numFmtId="4" fontId="54" fillId="0" borderId="39" xfId="6" applyNumberFormat="1" applyFont="1" applyBorder="1" applyAlignment="1" applyProtection="1">
      <alignment vertical="center" wrapText="1"/>
      <protection locked="0"/>
    </xf>
    <xf numFmtId="4" fontId="59" fillId="0" borderId="35" xfId="6" applyNumberFormat="1" applyFont="1" applyBorder="1" applyAlignment="1" applyProtection="1">
      <alignment vertical="center" wrapText="1"/>
      <protection locked="0"/>
    </xf>
    <xf numFmtId="4" fontId="59" fillId="0" borderId="36" xfId="6" applyNumberFormat="1" applyFont="1" applyBorder="1" applyAlignment="1" applyProtection="1">
      <alignment vertical="center" wrapText="1"/>
      <protection locked="0"/>
    </xf>
    <xf numFmtId="4" fontId="59" fillId="0" borderId="25" xfId="6" applyNumberFormat="1" applyFont="1" applyBorder="1" applyAlignment="1" applyProtection="1">
      <alignment vertical="center" wrapText="1"/>
      <protection locked="0"/>
    </xf>
    <xf numFmtId="4" fontId="55" fillId="0" borderId="37" xfId="5" applyNumberFormat="1" applyFont="1" applyBorder="1" applyAlignment="1" applyProtection="1">
      <alignment vertical="center"/>
      <protection locked="0"/>
    </xf>
    <xf numFmtId="4" fontId="55" fillId="0" borderId="0" xfId="5" applyNumberFormat="1" applyFont="1" applyAlignment="1" applyProtection="1">
      <alignment vertical="center"/>
      <protection locked="0"/>
    </xf>
    <xf numFmtId="4" fontId="55" fillId="0" borderId="38" xfId="5" applyNumberFormat="1" applyFont="1" applyBorder="1" applyAlignment="1" applyProtection="1">
      <alignment vertical="center"/>
      <protection locked="0"/>
    </xf>
    <xf numFmtId="0" fontId="44" fillId="0" borderId="0" xfId="5" applyFont="1" applyAlignment="1">
      <alignment horizontal="left"/>
    </xf>
    <xf numFmtId="4" fontId="38" fillId="0" borderId="0" xfId="5" applyNumberFormat="1" applyFont="1" applyAlignment="1" applyProtection="1">
      <alignment horizontal="left" vertical="center"/>
      <protection locked="0"/>
    </xf>
    <xf numFmtId="4" fontId="42" fillId="3" borderId="1" xfId="5" applyNumberFormat="1" applyFont="1" applyFill="1" applyBorder="1" applyAlignment="1" applyProtection="1">
      <alignment horizontal="center" vertical="center"/>
      <protection locked="0"/>
    </xf>
    <xf numFmtId="4" fontId="42" fillId="3" borderId="3" xfId="5" applyNumberFormat="1" applyFont="1" applyFill="1" applyBorder="1" applyAlignment="1" applyProtection="1">
      <alignment horizontal="center" vertical="center"/>
      <protection locked="0"/>
    </xf>
    <xf numFmtId="4" fontId="42" fillId="3" borderId="14" xfId="5" applyNumberFormat="1" applyFont="1" applyFill="1" applyBorder="1" applyAlignment="1" applyProtection="1">
      <alignment horizontal="center" vertical="center"/>
      <protection locked="0"/>
    </xf>
    <xf numFmtId="4" fontId="54" fillId="0" borderId="1" xfId="5" applyNumberFormat="1" applyFont="1" applyBorder="1" applyAlignment="1" applyProtection="1">
      <alignment vertical="center" wrapText="1"/>
      <protection locked="0"/>
    </xf>
    <xf numFmtId="4" fontId="54" fillId="0" borderId="3" xfId="5" applyNumberFormat="1" applyFont="1" applyBorder="1" applyAlignment="1" applyProtection="1">
      <alignment vertical="center" wrapText="1"/>
      <protection locked="0"/>
    </xf>
    <xf numFmtId="4" fontId="54" fillId="0" borderId="14" xfId="5" applyNumberFormat="1" applyFont="1" applyBorder="1" applyAlignment="1" applyProtection="1">
      <alignment vertical="center" wrapText="1"/>
      <protection locked="0"/>
    </xf>
    <xf numFmtId="4" fontId="55" fillId="0" borderId="35" xfId="5" applyNumberFormat="1" applyFont="1" applyBorder="1" applyAlignment="1" applyProtection="1">
      <alignment vertical="center"/>
      <protection locked="0"/>
    </xf>
    <xf numFmtId="4" fontId="55" fillId="0" borderId="36" xfId="5" applyNumberFormat="1" applyFont="1" applyBorder="1" applyAlignment="1" applyProtection="1">
      <alignment vertical="center"/>
      <protection locked="0"/>
    </xf>
    <xf numFmtId="4" fontId="55" fillId="0" borderId="25" xfId="5" applyNumberFormat="1" applyFont="1" applyBorder="1" applyAlignment="1" applyProtection="1">
      <alignment vertical="center"/>
      <protection locked="0"/>
    </xf>
    <xf numFmtId="4" fontId="55" fillId="0" borderId="10" xfId="5" applyNumberFormat="1" applyFont="1" applyBorder="1" applyAlignment="1" applyProtection="1">
      <alignment vertical="center"/>
      <protection locked="0"/>
    </xf>
    <xf numFmtId="4" fontId="55" fillId="0" borderId="12" xfId="5" applyNumberFormat="1" applyFont="1" applyBorder="1" applyAlignment="1" applyProtection="1">
      <alignment vertical="center"/>
      <protection locked="0"/>
    </xf>
    <xf numFmtId="4" fontId="55" fillId="0" borderId="30" xfId="5" applyNumberFormat="1" applyFont="1" applyBorder="1" applyAlignment="1" applyProtection="1">
      <alignment vertical="center"/>
      <protection locked="0"/>
    </xf>
    <xf numFmtId="4" fontId="41" fillId="2" borderId="1" xfId="5" applyNumberFormat="1" applyFont="1" applyFill="1" applyBorder="1" applyAlignment="1" applyProtection="1">
      <alignment horizontal="left" vertical="center"/>
      <protection locked="0"/>
    </xf>
    <xf numFmtId="4" fontId="41" fillId="2" borderId="3" xfId="5" applyNumberFormat="1" applyFont="1" applyFill="1" applyBorder="1" applyAlignment="1" applyProtection="1">
      <alignment horizontal="left" vertical="center"/>
      <protection locked="0"/>
    </xf>
    <xf numFmtId="4" fontId="41" fillId="2" borderId="14" xfId="5" applyNumberFormat="1" applyFont="1" applyFill="1" applyBorder="1" applyAlignment="1" applyProtection="1">
      <alignment horizontal="left" vertical="center"/>
      <protection locked="0"/>
    </xf>
    <xf numFmtId="4" fontId="55" fillId="0" borderId="7" xfId="5" applyNumberFormat="1" applyFont="1" applyBorder="1" applyAlignment="1" applyProtection="1">
      <alignment vertical="center"/>
      <protection locked="0"/>
    </xf>
    <xf numFmtId="4" fontId="55" fillId="0" borderId="9" xfId="5" applyNumberFormat="1" applyFont="1" applyBorder="1" applyAlignment="1" applyProtection="1">
      <alignment vertical="center"/>
      <protection locked="0"/>
    </xf>
    <xf numFmtId="4" fontId="55" fillId="0" borderId="28" xfId="5" applyNumberFormat="1" applyFont="1" applyBorder="1" applyAlignment="1" applyProtection="1">
      <alignment vertical="center"/>
      <protection locked="0"/>
    </xf>
    <xf numFmtId="4" fontId="55" fillId="0" borderId="7" xfId="5" applyNumberFormat="1" applyFont="1" applyBorder="1" applyAlignment="1" applyProtection="1">
      <alignment vertical="center" wrapText="1"/>
      <protection locked="0"/>
    </xf>
    <xf numFmtId="4" fontId="55" fillId="0" borderId="9" xfId="5" applyNumberFormat="1" applyFont="1" applyBorder="1" applyAlignment="1" applyProtection="1">
      <alignment vertical="center" wrapText="1"/>
      <protection locked="0"/>
    </xf>
    <xf numFmtId="4" fontId="55" fillId="0" borderId="28" xfId="5" applyNumberFormat="1" applyFont="1" applyBorder="1" applyAlignment="1" applyProtection="1">
      <alignment vertical="center" wrapText="1"/>
      <protection locked="0"/>
    </xf>
    <xf numFmtId="4" fontId="40" fillId="0" borderId="27" xfId="4" applyNumberFormat="1" applyFont="1" applyBorder="1" applyAlignment="1">
      <alignment vertical="center" wrapText="1"/>
    </xf>
    <xf numFmtId="4" fontId="40" fillId="0" borderId="28" xfId="4" applyNumberFormat="1" applyFont="1" applyBorder="1" applyAlignment="1">
      <alignment vertical="center" wrapText="1"/>
    </xf>
    <xf numFmtId="4" fontId="40" fillId="0" borderId="27" xfId="4" applyNumberFormat="1" applyFont="1" applyBorder="1" applyAlignment="1">
      <alignment horizontal="left" vertical="center" wrapText="1"/>
    </xf>
    <xf numFmtId="4" fontId="40" fillId="0" borderId="28" xfId="4" applyNumberFormat="1" applyFont="1" applyBorder="1" applyAlignment="1">
      <alignment horizontal="left" vertical="center" wrapText="1"/>
    </xf>
    <xf numFmtId="4" fontId="40" fillId="0" borderId="29" xfId="4" applyNumberFormat="1" applyFont="1" applyBorder="1" applyAlignment="1">
      <alignment horizontal="left" vertical="center" wrapText="1"/>
    </xf>
    <xf numFmtId="4" fontId="40" fillId="0" borderId="30" xfId="4" applyNumberFormat="1" applyFont="1" applyBorder="1" applyAlignment="1">
      <alignment horizontal="left" vertical="center" wrapText="1"/>
    </xf>
    <xf numFmtId="4" fontId="42" fillId="2" borderId="34" xfId="4" applyNumberFormat="1" applyFont="1" applyFill="1" applyBorder="1" applyAlignment="1">
      <alignment vertical="center"/>
    </xf>
    <xf numFmtId="4" fontId="42" fillId="2" borderId="14" xfId="4" applyNumberFormat="1" applyFont="1" applyFill="1" applyBorder="1" applyAlignment="1">
      <alignment vertical="center"/>
    </xf>
    <xf numFmtId="0" fontId="44" fillId="0" borderId="0" xfId="4" applyFont="1" applyAlignment="1">
      <alignment horizontal="left"/>
    </xf>
    <xf numFmtId="0" fontId="32" fillId="0" borderId="0" xfId="4" applyAlignment="1">
      <alignment horizontal="left"/>
    </xf>
    <xf numFmtId="4" fontId="41" fillId="0" borderId="0" xfId="4" applyNumberFormat="1" applyFont="1" applyAlignment="1">
      <alignment horizontal="left" vertical="center"/>
    </xf>
    <xf numFmtId="4" fontId="42" fillId="2" borderId="17" xfId="4" applyNumberFormat="1" applyFont="1" applyFill="1" applyBorder="1" applyAlignment="1">
      <alignment horizontal="center" vertical="center"/>
    </xf>
    <xf numFmtId="4" fontId="42" fillId="2" borderId="18" xfId="4" applyNumberFormat="1" applyFont="1" applyFill="1" applyBorder="1" applyAlignment="1">
      <alignment horizontal="center" vertical="center"/>
    </xf>
    <xf numFmtId="4" fontId="42" fillId="3" borderId="22" xfId="4" applyNumberFormat="1" applyFont="1" applyFill="1" applyBorder="1" applyAlignment="1">
      <alignment horizontal="center" vertical="center"/>
    </xf>
    <xf numFmtId="4" fontId="42" fillId="2" borderId="23" xfId="4" applyNumberFormat="1" applyFont="1" applyFill="1" applyBorder="1" applyAlignment="1">
      <alignment horizontal="center" vertical="center"/>
    </xf>
    <xf numFmtId="4" fontId="42" fillId="2" borderId="19" xfId="4" applyNumberFormat="1" applyFont="1" applyFill="1" applyBorder="1" applyAlignment="1">
      <alignment horizontal="center" vertical="center" wrapText="1"/>
    </xf>
    <xf numFmtId="4" fontId="40" fillId="2" borderId="20" xfId="4" applyNumberFormat="1" applyFont="1" applyFill="1" applyBorder="1" applyAlignment="1">
      <alignment horizontal="center" vertical="center"/>
    </xf>
    <xf numFmtId="4" fontId="40" fillId="2" borderId="21" xfId="4" applyNumberFormat="1" applyFont="1" applyFill="1" applyBorder="1" applyAlignment="1">
      <alignment horizontal="center" vertical="center"/>
    </xf>
    <xf numFmtId="4" fontId="40" fillId="0" borderId="24" xfId="4" applyNumberFormat="1" applyFont="1" applyBorder="1" applyAlignment="1">
      <alignment vertical="center" wrapText="1"/>
    </xf>
    <xf numFmtId="4" fontId="40" fillId="0" borderId="25" xfId="4" applyNumberFormat="1" applyFont="1" applyBorder="1" applyAlignment="1">
      <alignment vertical="center" wrapText="1"/>
    </xf>
    <xf numFmtId="0" fontId="43" fillId="0" borderId="0" xfId="3" applyFont="1" applyAlignment="1">
      <alignment horizontal="center" wrapText="1"/>
    </xf>
    <xf numFmtId="0" fontId="43" fillId="0" borderId="0" xfId="3" applyFont="1"/>
    <xf numFmtId="0" fontId="44" fillId="0" borderId="0" xfId="3" applyFont="1" applyAlignment="1">
      <alignment horizontal="left"/>
    </xf>
    <xf numFmtId="4" fontId="38" fillId="0" borderId="0" xfId="3" applyNumberFormat="1" applyFont="1" applyAlignment="1">
      <alignment horizontal="left" vertical="center"/>
    </xf>
    <xf numFmtId="4" fontId="42" fillId="2" borderId="1" xfId="3" applyNumberFormat="1" applyFont="1" applyFill="1" applyBorder="1" applyAlignment="1">
      <alignment horizontal="center" vertical="center" wrapText="1"/>
    </xf>
    <xf numFmtId="4" fontId="42" fillId="2" borderId="14" xfId="3" applyNumberFormat="1" applyFont="1" applyFill="1" applyBorder="1" applyAlignment="1">
      <alignment horizontal="center" vertical="center" wrapText="1"/>
    </xf>
    <xf numFmtId="4" fontId="40" fillId="0" borderId="1" xfId="3" applyNumberFormat="1" applyFont="1" applyBorder="1" applyAlignment="1">
      <alignment vertical="center" wrapText="1"/>
    </xf>
    <xf numFmtId="4" fontId="40" fillId="0" borderId="14" xfId="3" applyNumberFormat="1" applyFont="1" applyBorder="1" applyAlignment="1">
      <alignment vertical="center" wrapText="1"/>
    </xf>
    <xf numFmtId="164" fontId="43" fillId="0" borderId="0" xfId="3" applyNumberFormat="1" applyFont="1" applyAlignment="1">
      <alignment horizontal="center" wrapText="1"/>
    </xf>
    <xf numFmtId="0" fontId="37" fillId="0" borderId="0" xfId="2" applyFont="1" applyAlignment="1">
      <alignment horizontal="left"/>
    </xf>
    <xf numFmtId="164" fontId="43" fillId="0" borderId="0" xfId="2" applyNumberFormat="1" applyFont="1" applyAlignment="1">
      <alignment horizontal="center" wrapText="1"/>
    </xf>
    <xf numFmtId="0" fontId="43" fillId="0" borderId="0" xfId="2" applyFont="1" applyAlignment="1">
      <alignment horizontal="center" wrapText="1"/>
    </xf>
    <xf numFmtId="0" fontId="43" fillId="0" borderId="0" xfId="2" applyFont="1"/>
    <xf numFmtId="0" fontId="37" fillId="0" borderId="0" xfId="1" applyFont="1" applyAlignment="1">
      <alignment horizontal="left"/>
    </xf>
    <xf numFmtId="164" fontId="43" fillId="0" borderId="0" xfId="1" quotePrefix="1" applyNumberFormat="1" applyFont="1" applyAlignment="1">
      <alignment horizontal="center" wrapText="1"/>
    </xf>
    <xf numFmtId="164" fontId="43" fillId="0" borderId="0" xfId="1" applyNumberFormat="1" applyFont="1" applyAlignment="1">
      <alignment horizontal="center" wrapText="1"/>
    </xf>
    <xf numFmtId="0" fontId="43" fillId="0" borderId="0" xfId="1" applyFont="1" applyAlignment="1">
      <alignment horizontal="center" wrapText="1"/>
    </xf>
    <xf numFmtId="0" fontId="43" fillId="0" borderId="0" xfId="1" applyFont="1"/>
    <xf numFmtId="14" fontId="71" fillId="0" borderId="0" xfId="39" applyNumberFormat="1" applyFont="1" applyAlignment="1">
      <alignment horizontal="center" vertical="center"/>
    </xf>
    <xf numFmtId="14" fontId="71" fillId="0" borderId="0" xfId="29" applyNumberFormat="1" applyFont="1" applyAlignment="1">
      <alignment horizontal="center" vertical="center"/>
    </xf>
  </cellXfs>
  <cellStyles count="45">
    <cellStyle name="Normalny" xfId="0" builtinId="0"/>
    <cellStyle name="Normalny 10" xfId="9"/>
    <cellStyle name="Normalny 11" xfId="10"/>
    <cellStyle name="Normalny 12" xfId="11"/>
    <cellStyle name="Normalny 13" xfId="12"/>
    <cellStyle name="Normalny 14" xfId="13"/>
    <cellStyle name="Normalny 15" xfId="14"/>
    <cellStyle name="Normalny 16" xfId="15"/>
    <cellStyle name="Normalny 17" xfId="16"/>
    <cellStyle name="Normalny 18" xfId="17"/>
    <cellStyle name="Normalny 19" xfId="18"/>
    <cellStyle name="Normalny 2" xfId="1"/>
    <cellStyle name="Normalny 2 2" xfId="36"/>
    <cellStyle name="Normalny 2 3" xfId="43"/>
    <cellStyle name="Normalny 20" xfId="19"/>
    <cellStyle name="Normalny 21" xfId="20"/>
    <cellStyle name="Normalny 22" xfId="21"/>
    <cellStyle name="Normalny 23" xfId="22"/>
    <cellStyle name="Normalny 24" xfId="23"/>
    <cellStyle name="Normalny 25" xfId="24"/>
    <cellStyle name="Normalny 26" xfId="25"/>
    <cellStyle name="Normalny 27" xfId="26"/>
    <cellStyle name="Normalny 28" xfId="27"/>
    <cellStyle name="Normalny 29" xfId="30"/>
    <cellStyle name="Normalny 3" xfId="2"/>
    <cellStyle name="Normalny 3 2" xfId="29"/>
    <cellStyle name="Normalny 30" xfId="31"/>
    <cellStyle name="Normalny 31" xfId="32"/>
    <cellStyle name="Normalny 32" xfId="33"/>
    <cellStyle name="Normalny 33" xfId="34"/>
    <cellStyle name="Normalny 34" xfId="35"/>
    <cellStyle name="Normalny 35" xfId="37"/>
    <cellStyle name="Normalny 36" xfId="38"/>
    <cellStyle name="Normalny 37" xfId="39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42"/>
    <cellStyle name="Normalny_dzielnice termin spr." xfId="40"/>
    <cellStyle name="Normalny_Zakłady budżetowe - jednostki" xfId="41"/>
    <cellStyle name="Normalny_zał.do bil. i spraw. zob.-nale." xfId="44"/>
    <cellStyle name="Walutowy 2" xfId="2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topLeftCell="A13" workbookViewId="0">
      <selection activeCell="H38" sqref="H38"/>
    </sheetView>
  </sheetViews>
  <sheetFormatPr defaultColWidth="9.140625" defaultRowHeight="13.5"/>
  <cols>
    <col min="1" max="1" width="8" style="1245" customWidth="1"/>
    <col min="2" max="2" width="37.5703125" style="1045" customWidth="1"/>
    <col min="3" max="3" width="14.140625" style="1045" customWidth="1"/>
    <col min="4" max="5" width="16.7109375" style="1045" customWidth="1"/>
    <col min="6" max="8" width="18.140625" style="1045" customWidth="1"/>
    <col min="9" max="10" width="19" style="1045" customWidth="1"/>
    <col min="11" max="11" width="20.140625" style="1045" customWidth="1"/>
    <col min="12" max="17" width="14.140625" style="1045" customWidth="1"/>
    <col min="18" max="18" width="24.28515625" style="1045" customWidth="1"/>
    <col min="19" max="16384" width="9.140625" style="1045"/>
  </cols>
  <sheetData>
    <row r="1" spans="1:48" ht="60.75" customHeight="1">
      <c r="B1" s="1045" t="s">
        <v>633</v>
      </c>
      <c r="L1" s="1320" t="s">
        <v>634</v>
      </c>
      <c r="M1" s="1320"/>
      <c r="N1" s="1320"/>
      <c r="O1" s="1320"/>
      <c r="P1" s="1320"/>
      <c r="Q1" s="1321"/>
      <c r="R1" s="1321"/>
    </row>
    <row r="2" spans="1:48" s="1053" customFormat="1" ht="11.25" customHeight="1">
      <c r="A2" s="1322" t="s">
        <v>575</v>
      </c>
      <c r="B2" s="1322"/>
      <c r="C2" s="1050"/>
      <c r="D2" s="1050"/>
      <c r="E2" s="1050"/>
      <c r="F2" s="1050"/>
      <c r="G2" s="1050"/>
      <c r="H2" s="1050"/>
      <c r="I2" s="1050"/>
      <c r="J2" s="1050"/>
      <c r="K2" s="1051"/>
      <c r="L2" s="1049" t="s">
        <v>635</v>
      </c>
      <c r="M2" s="1052"/>
      <c r="N2" s="1052"/>
      <c r="O2" s="1052"/>
      <c r="P2" s="1052"/>
      <c r="Q2" s="1052"/>
    </row>
    <row r="3" spans="1:48" ht="63.75" customHeight="1">
      <c r="A3" s="1323" t="s">
        <v>576</v>
      </c>
      <c r="B3" s="1323"/>
      <c r="C3" s="1054"/>
      <c r="D3" s="1054"/>
      <c r="E3" s="1054"/>
      <c r="F3" s="1054"/>
      <c r="G3" s="1054"/>
      <c r="H3" s="1054"/>
      <c r="I3" s="1054"/>
      <c r="J3" s="1054"/>
      <c r="K3" s="1055"/>
      <c r="L3" s="1324" t="s">
        <v>445</v>
      </c>
      <c r="M3" s="1324"/>
      <c r="N3" s="1324"/>
      <c r="O3" s="1324"/>
      <c r="P3" s="1324"/>
      <c r="Q3" s="1324"/>
      <c r="R3" s="1324"/>
    </row>
    <row r="4" spans="1:48" ht="12.2" customHeight="1">
      <c r="A4" s="1323" t="s">
        <v>447</v>
      </c>
      <c r="B4" s="1323"/>
      <c r="C4" s="1057"/>
      <c r="D4" s="1057"/>
      <c r="E4" s="1057"/>
      <c r="F4" s="1057"/>
      <c r="G4" s="1057"/>
      <c r="H4" s="1057"/>
      <c r="I4" s="1057"/>
      <c r="J4" s="1057"/>
      <c r="K4" s="1055"/>
      <c r="L4" s="1055"/>
    </row>
    <row r="5" spans="1:48" ht="78.75" customHeight="1">
      <c r="A5" s="1319" t="s">
        <v>636</v>
      </c>
      <c r="B5" s="1319"/>
      <c r="C5" s="1319"/>
      <c r="D5" s="1319"/>
      <c r="E5" s="1319"/>
      <c r="F5" s="1319"/>
      <c r="G5" s="1319"/>
      <c r="H5" s="1319"/>
      <c r="I5" s="1319"/>
      <c r="J5" s="1319"/>
      <c r="K5" s="1319"/>
      <c r="L5" s="1319"/>
      <c r="M5" s="1319"/>
      <c r="N5" s="1319"/>
      <c r="O5" s="1319"/>
      <c r="P5" s="1319"/>
      <c r="Q5" s="1319"/>
      <c r="R5" s="1319"/>
    </row>
    <row r="6" spans="1:48" ht="20.45" customHeight="1" thickBot="1">
      <c r="A6" s="1058"/>
      <c r="B6" s="1058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1058"/>
      <c r="O6" s="1058"/>
      <c r="P6" s="1058"/>
      <c r="Q6" s="1058"/>
    </row>
    <row r="7" spans="1:48" s="1238" customFormat="1" ht="65.25" customHeight="1" thickBot="1">
      <c r="A7" s="1059" t="s">
        <v>593</v>
      </c>
      <c r="B7" s="1060" t="s">
        <v>637</v>
      </c>
      <c r="C7" s="1246" t="s">
        <v>638</v>
      </c>
      <c r="D7" s="1247" t="s">
        <v>639</v>
      </c>
      <c r="E7" s="1248" t="s">
        <v>640</v>
      </c>
      <c r="F7" s="1247" t="s">
        <v>641</v>
      </c>
      <c r="G7" s="1247" t="s">
        <v>642</v>
      </c>
      <c r="H7" s="1247" t="s">
        <v>643</v>
      </c>
      <c r="I7" s="1247" t="s">
        <v>644</v>
      </c>
      <c r="J7" s="1247" t="s">
        <v>474</v>
      </c>
      <c r="K7" s="1247" t="s">
        <v>645</v>
      </c>
      <c r="L7" s="1247" t="s">
        <v>646</v>
      </c>
      <c r="M7" s="1247" t="s">
        <v>647</v>
      </c>
      <c r="N7" s="1247" t="s">
        <v>648</v>
      </c>
      <c r="O7" s="1247" t="s">
        <v>649</v>
      </c>
      <c r="P7" s="1247" t="s">
        <v>650</v>
      </c>
      <c r="Q7" s="1247" t="s">
        <v>651</v>
      </c>
      <c r="R7" s="1239" t="s">
        <v>609</v>
      </c>
      <c r="S7" s="1061"/>
      <c r="T7" s="1061"/>
      <c r="U7" s="1061"/>
      <c r="V7" s="1061"/>
      <c r="W7" s="1061"/>
      <c r="X7" s="1061"/>
      <c r="Y7" s="1061"/>
      <c r="Z7" s="1061"/>
      <c r="AA7" s="1061"/>
      <c r="AB7" s="1061"/>
      <c r="AC7" s="1061"/>
      <c r="AD7" s="1061"/>
      <c r="AE7" s="1061"/>
      <c r="AF7" s="1061"/>
      <c r="AG7" s="1061"/>
      <c r="AH7" s="1061"/>
      <c r="AI7" s="1061"/>
      <c r="AJ7" s="1061"/>
      <c r="AK7" s="1061"/>
      <c r="AL7" s="1061"/>
      <c r="AM7" s="1061"/>
      <c r="AN7" s="1061"/>
      <c r="AO7" s="1061"/>
      <c r="AP7" s="1061"/>
      <c r="AQ7" s="1061"/>
      <c r="AR7" s="1061"/>
      <c r="AS7" s="1061"/>
      <c r="AT7" s="1061"/>
      <c r="AU7" s="1061"/>
      <c r="AV7" s="1061"/>
    </row>
    <row r="8" spans="1:48" s="973" customFormat="1" ht="12.95" customHeight="1" thickBot="1">
      <c r="A8" s="1249"/>
      <c r="B8" s="1250"/>
      <c r="C8" s="1251"/>
      <c r="D8" s="1252">
        <v>1</v>
      </c>
      <c r="E8" s="1061"/>
      <c r="F8" s="1252">
        <v>2</v>
      </c>
      <c r="G8" s="1061"/>
      <c r="H8" s="1061"/>
      <c r="I8" s="1061">
        <v>3</v>
      </c>
      <c r="J8" s="1253"/>
      <c r="K8" s="1254">
        <v>4</v>
      </c>
      <c r="L8" s="1061">
        <v>5</v>
      </c>
      <c r="M8" s="1252">
        <v>6</v>
      </c>
      <c r="N8" s="1252">
        <v>6</v>
      </c>
      <c r="O8" s="1252">
        <v>6</v>
      </c>
      <c r="P8" s="1252">
        <v>6</v>
      </c>
      <c r="Q8" s="1252">
        <v>6</v>
      </c>
      <c r="R8" s="1255"/>
      <c r="S8" s="1256"/>
      <c r="T8" s="1256"/>
      <c r="U8" s="1256"/>
      <c r="V8" s="1256"/>
      <c r="W8" s="1256"/>
      <c r="X8" s="1256"/>
      <c r="Y8" s="1256"/>
      <c r="Z8" s="1256"/>
      <c r="AA8" s="1256"/>
      <c r="AB8" s="1256"/>
      <c r="AC8" s="1256"/>
      <c r="AD8" s="1256"/>
      <c r="AE8" s="1256"/>
      <c r="AF8" s="1256"/>
      <c r="AG8" s="1256"/>
      <c r="AH8" s="1256"/>
      <c r="AI8" s="1256"/>
      <c r="AJ8" s="1256"/>
      <c r="AK8" s="1256"/>
      <c r="AL8" s="1256"/>
      <c r="AM8" s="1256"/>
      <c r="AN8" s="1256"/>
      <c r="AO8" s="1256"/>
      <c r="AP8" s="1256"/>
      <c r="AQ8" s="1256"/>
      <c r="AR8" s="1256"/>
      <c r="AS8" s="1256"/>
      <c r="AT8" s="1256"/>
      <c r="AU8" s="1256"/>
      <c r="AV8" s="1256"/>
    </row>
    <row r="9" spans="1:48" s="1262" customFormat="1" ht="18.75" customHeight="1" thickBot="1">
      <c r="A9" s="1257"/>
      <c r="B9" s="1258" t="s">
        <v>612</v>
      </c>
      <c r="C9" s="1259"/>
      <c r="D9" s="1070">
        <f>D10+D11</f>
        <v>0</v>
      </c>
      <c r="E9" s="1067">
        <f t="shared" ref="E9:Q9" si="0">E10+E11</f>
        <v>0</v>
      </c>
      <c r="F9" s="1070">
        <f t="shared" si="0"/>
        <v>0</v>
      </c>
      <c r="G9" s="1070">
        <f t="shared" si="0"/>
        <v>0</v>
      </c>
      <c r="H9" s="1260">
        <f t="shared" si="0"/>
        <v>0</v>
      </c>
      <c r="I9" s="1067">
        <f t="shared" si="0"/>
        <v>0</v>
      </c>
      <c r="J9" s="1067">
        <f t="shared" si="0"/>
        <v>0</v>
      </c>
      <c r="K9" s="1260">
        <f t="shared" si="0"/>
        <v>0</v>
      </c>
      <c r="L9" s="1067">
        <f t="shared" si="0"/>
        <v>0</v>
      </c>
      <c r="M9" s="1070">
        <f t="shared" si="0"/>
        <v>0</v>
      </c>
      <c r="N9" s="1070">
        <f t="shared" si="0"/>
        <v>0</v>
      </c>
      <c r="O9" s="1070">
        <f t="shared" si="0"/>
        <v>0</v>
      </c>
      <c r="P9" s="1070">
        <f t="shared" si="0"/>
        <v>0</v>
      </c>
      <c r="Q9" s="1070">
        <f t="shared" si="0"/>
        <v>0</v>
      </c>
      <c r="R9" s="1260">
        <f>SUM(D9:Q9)</f>
        <v>0</v>
      </c>
      <c r="S9" s="1261"/>
      <c r="T9" s="1261"/>
      <c r="U9" s="1261"/>
      <c r="V9" s="1261"/>
      <c r="W9" s="1261"/>
      <c r="X9" s="1261"/>
      <c r="Y9" s="1261"/>
      <c r="Z9" s="1261"/>
      <c r="AA9" s="1261"/>
      <c r="AB9" s="1261"/>
      <c r="AC9" s="1261"/>
      <c r="AD9" s="1261"/>
      <c r="AE9" s="1261"/>
      <c r="AF9" s="1261"/>
      <c r="AG9" s="1261"/>
      <c r="AH9" s="1261"/>
      <c r="AI9" s="1261"/>
      <c r="AJ9" s="1261"/>
      <c r="AK9" s="1261"/>
      <c r="AL9" s="1261"/>
      <c r="AM9" s="1261"/>
      <c r="AN9" s="1261"/>
      <c r="AO9" s="1261"/>
      <c r="AP9" s="1261"/>
      <c r="AQ9" s="1261"/>
      <c r="AR9" s="1261"/>
      <c r="AS9" s="1261"/>
      <c r="AT9" s="1261"/>
      <c r="AU9" s="1261"/>
      <c r="AV9" s="1261"/>
    </row>
    <row r="10" spans="1:48" s="1267" customFormat="1" ht="31.7" customHeight="1" thickBot="1">
      <c r="A10" s="1263" t="s">
        <v>492</v>
      </c>
      <c r="B10" s="1264" t="s">
        <v>367</v>
      </c>
      <c r="C10" s="1265"/>
      <c r="D10" s="1070"/>
      <c r="E10" s="1260"/>
      <c r="F10" s="1070"/>
      <c r="G10" s="1070"/>
      <c r="H10" s="1260"/>
      <c r="I10" s="1067"/>
      <c r="J10" s="1070"/>
      <c r="K10" s="1260"/>
      <c r="L10" s="1067"/>
      <c r="M10" s="1070"/>
      <c r="N10" s="1070"/>
      <c r="O10" s="1070"/>
      <c r="P10" s="1070"/>
      <c r="Q10" s="1070"/>
      <c r="R10" s="1070">
        <f>SUM(D10:Q10)</f>
        <v>0</v>
      </c>
      <c r="S10" s="1266"/>
      <c r="T10" s="1266"/>
      <c r="U10" s="1266"/>
      <c r="V10" s="1266"/>
      <c r="W10" s="1266"/>
      <c r="X10" s="1266"/>
      <c r="Y10" s="1266"/>
      <c r="Z10" s="1266"/>
      <c r="AA10" s="1266"/>
      <c r="AB10" s="1266"/>
      <c r="AC10" s="1266"/>
      <c r="AD10" s="1266"/>
      <c r="AE10" s="1266"/>
      <c r="AF10" s="1266"/>
      <c r="AG10" s="1266"/>
      <c r="AH10" s="1266"/>
      <c r="AI10" s="1266"/>
      <c r="AJ10" s="1266"/>
      <c r="AK10" s="1266"/>
      <c r="AL10" s="1266"/>
      <c r="AM10" s="1266"/>
      <c r="AN10" s="1266"/>
      <c r="AO10" s="1266"/>
      <c r="AP10" s="1266"/>
      <c r="AQ10" s="1266"/>
      <c r="AR10" s="1266"/>
      <c r="AS10" s="1266"/>
      <c r="AT10" s="1266"/>
      <c r="AU10" s="1266"/>
      <c r="AV10" s="1266"/>
    </row>
    <row r="11" spans="1:48" s="1267" customFormat="1" ht="36.75" customHeight="1" thickBot="1">
      <c r="A11" s="1263" t="s">
        <v>490</v>
      </c>
      <c r="B11" s="1264" t="s">
        <v>370</v>
      </c>
      <c r="C11" s="1265"/>
      <c r="D11" s="1070">
        <f>D12+D16+D20+D21</f>
        <v>0</v>
      </c>
      <c r="E11" s="1260">
        <f t="shared" ref="E11:Q11" si="1">E12+E16+E20+E21</f>
        <v>0</v>
      </c>
      <c r="F11" s="1070">
        <f t="shared" si="1"/>
        <v>0</v>
      </c>
      <c r="G11" s="1070">
        <f t="shared" si="1"/>
        <v>0</v>
      </c>
      <c r="H11" s="1260">
        <f t="shared" si="1"/>
        <v>0</v>
      </c>
      <c r="I11" s="1067">
        <f t="shared" si="1"/>
        <v>0</v>
      </c>
      <c r="J11" s="1268">
        <f t="shared" si="1"/>
        <v>0</v>
      </c>
      <c r="K11" s="1260">
        <f t="shared" si="1"/>
        <v>0</v>
      </c>
      <c r="L11" s="1067">
        <f t="shared" si="1"/>
        <v>0</v>
      </c>
      <c r="M11" s="1070">
        <f t="shared" si="1"/>
        <v>0</v>
      </c>
      <c r="N11" s="1070">
        <f t="shared" si="1"/>
        <v>0</v>
      </c>
      <c r="O11" s="1070">
        <f t="shared" si="1"/>
        <v>0</v>
      </c>
      <c r="P11" s="1070">
        <f t="shared" si="1"/>
        <v>0</v>
      </c>
      <c r="Q11" s="1070">
        <f t="shared" si="1"/>
        <v>0</v>
      </c>
      <c r="R11" s="1269">
        <f>SUM(D11:Q11)</f>
        <v>0</v>
      </c>
      <c r="S11" s="1266"/>
      <c r="T11" s="1266"/>
      <c r="U11" s="1266"/>
      <c r="V11" s="1266"/>
      <c r="W11" s="1266"/>
      <c r="X11" s="1266"/>
      <c r="Y11" s="1266"/>
      <c r="Z11" s="1266"/>
      <c r="AA11" s="1266"/>
      <c r="AB11" s="1266"/>
      <c r="AC11" s="1266"/>
      <c r="AD11" s="1266"/>
      <c r="AE11" s="1266"/>
      <c r="AF11" s="1266"/>
      <c r="AG11" s="1266"/>
      <c r="AH11" s="1266"/>
      <c r="AI11" s="1266"/>
      <c r="AJ11" s="1266"/>
      <c r="AK11" s="1266"/>
      <c r="AL11" s="1266"/>
      <c r="AM11" s="1266"/>
      <c r="AN11" s="1266"/>
      <c r="AO11" s="1266"/>
      <c r="AP11" s="1266"/>
      <c r="AQ11" s="1266"/>
      <c r="AR11" s="1266"/>
      <c r="AS11" s="1266"/>
      <c r="AT11" s="1266"/>
      <c r="AU11" s="1266"/>
      <c r="AV11" s="1266"/>
    </row>
    <row r="12" spans="1:48" s="1277" customFormat="1" ht="15" customHeight="1" thickBot="1">
      <c r="A12" s="1270" t="s">
        <v>9</v>
      </c>
      <c r="B12" s="1271" t="s">
        <v>197</v>
      </c>
      <c r="C12" s="1272"/>
      <c r="D12" s="1273">
        <f t="shared" ref="D12:Q12" si="2">D14+D15</f>
        <v>0</v>
      </c>
      <c r="E12" s="1274">
        <v>0</v>
      </c>
      <c r="F12" s="1273">
        <f t="shared" si="2"/>
        <v>0</v>
      </c>
      <c r="G12" s="1273">
        <f t="shared" si="2"/>
        <v>0</v>
      </c>
      <c r="H12" s="1275">
        <f t="shared" si="2"/>
        <v>0</v>
      </c>
      <c r="I12" s="1274">
        <f t="shared" si="2"/>
        <v>0</v>
      </c>
      <c r="J12" s="1274">
        <f t="shared" si="2"/>
        <v>0</v>
      </c>
      <c r="K12" s="1275">
        <f t="shared" si="2"/>
        <v>0</v>
      </c>
      <c r="L12" s="1274">
        <f t="shared" si="2"/>
        <v>0</v>
      </c>
      <c r="M12" s="1273">
        <f t="shared" si="2"/>
        <v>0</v>
      </c>
      <c r="N12" s="1273">
        <f t="shared" si="2"/>
        <v>0</v>
      </c>
      <c r="O12" s="1273">
        <f t="shared" si="2"/>
        <v>0</v>
      </c>
      <c r="P12" s="1273">
        <f t="shared" si="2"/>
        <v>0</v>
      </c>
      <c r="Q12" s="1273">
        <f t="shared" si="2"/>
        <v>0</v>
      </c>
      <c r="R12" s="1275">
        <f>SUM(D12:Q12)</f>
        <v>0</v>
      </c>
      <c r="S12" s="1276"/>
      <c r="T12" s="1276"/>
      <c r="U12" s="1276"/>
      <c r="V12" s="1276"/>
      <c r="W12" s="1276"/>
      <c r="X12" s="1276"/>
      <c r="Y12" s="1276"/>
      <c r="Z12" s="1276"/>
      <c r="AA12" s="1276"/>
      <c r="AB12" s="1276"/>
      <c r="AC12" s="1276"/>
      <c r="AD12" s="1276"/>
      <c r="AE12" s="1276"/>
      <c r="AF12" s="1276"/>
      <c r="AG12" s="1276"/>
      <c r="AH12" s="1276"/>
      <c r="AI12" s="1276"/>
      <c r="AJ12" s="1276"/>
      <c r="AK12" s="1276"/>
      <c r="AL12" s="1276"/>
      <c r="AM12" s="1276"/>
      <c r="AN12" s="1276"/>
      <c r="AO12" s="1276"/>
      <c r="AP12" s="1276"/>
      <c r="AQ12" s="1276"/>
      <c r="AR12" s="1276"/>
      <c r="AS12" s="1276"/>
      <c r="AT12" s="1276"/>
      <c r="AU12" s="1276"/>
      <c r="AV12" s="1276"/>
    </row>
    <row r="13" spans="1:48" s="1277" customFormat="1" ht="15" customHeight="1">
      <c r="A13" s="1278"/>
      <c r="B13" s="1279" t="s">
        <v>179</v>
      </c>
      <c r="C13" s="1280"/>
      <c r="D13" s="1281"/>
      <c r="E13" s="1282"/>
      <c r="F13" s="1281"/>
      <c r="G13" s="1283"/>
      <c r="H13" s="1284"/>
      <c r="I13" s="1285"/>
      <c r="J13" s="1286"/>
      <c r="K13" s="1284"/>
      <c r="L13" s="1285"/>
      <c r="M13" s="1281"/>
      <c r="N13" s="1281"/>
      <c r="O13" s="1281"/>
      <c r="P13" s="1281"/>
      <c r="Q13" s="1281"/>
      <c r="R13" s="1287"/>
      <c r="S13" s="1276"/>
      <c r="T13" s="1276"/>
      <c r="U13" s="1276"/>
      <c r="V13" s="1276"/>
      <c r="W13" s="1276"/>
      <c r="X13" s="1276"/>
      <c r="Y13" s="1276"/>
      <c r="Z13" s="1276"/>
      <c r="AA13" s="1276"/>
      <c r="AB13" s="1276"/>
      <c r="AC13" s="1276"/>
      <c r="AD13" s="1276"/>
      <c r="AE13" s="1276"/>
      <c r="AF13" s="1276"/>
      <c r="AG13" s="1276"/>
      <c r="AH13" s="1276"/>
      <c r="AI13" s="1276"/>
      <c r="AJ13" s="1276"/>
      <c r="AK13" s="1276"/>
      <c r="AL13" s="1276"/>
      <c r="AM13" s="1276"/>
      <c r="AN13" s="1276"/>
      <c r="AO13" s="1276"/>
      <c r="AP13" s="1276"/>
      <c r="AQ13" s="1276"/>
      <c r="AR13" s="1276"/>
      <c r="AS13" s="1276"/>
      <c r="AT13" s="1276"/>
      <c r="AU13" s="1276"/>
      <c r="AV13" s="1276"/>
    </row>
    <row r="14" spans="1:48" s="1296" customFormat="1" ht="15" customHeight="1">
      <c r="A14" s="1288" t="s">
        <v>652</v>
      </c>
      <c r="B14" s="1289" t="s">
        <v>618</v>
      </c>
      <c r="C14" s="1290"/>
      <c r="D14" s="1291"/>
      <c r="E14" s="1292"/>
      <c r="F14" s="1291"/>
      <c r="G14" s="1291"/>
      <c r="H14" s="1292"/>
      <c r="I14" s="1293"/>
      <c r="J14" s="1294"/>
      <c r="K14" s="1292"/>
      <c r="L14" s="1293"/>
      <c r="M14" s="1291"/>
      <c r="N14" s="1291"/>
      <c r="O14" s="1291"/>
      <c r="P14" s="1291"/>
      <c r="Q14" s="1291"/>
      <c r="R14" s="1292">
        <f>SUM(D14:Q14)</f>
        <v>0</v>
      </c>
      <c r="S14" s="1295"/>
      <c r="T14" s="1295"/>
      <c r="U14" s="1295"/>
      <c r="V14" s="1295"/>
      <c r="W14" s="1295"/>
      <c r="X14" s="1295"/>
      <c r="Y14" s="1295"/>
      <c r="Z14" s="1295"/>
      <c r="AA14" s="1295"/>
      <c r="AB14" s="1295"/>
      <c r="AC14" s="1295"/>
      <c r="AD14" s="1295"/>
      <c r="AE14" s="1295"/>
      <c r="AF14" s="1295"/>
      <c r="AG14" s="1295"/>
      <c r="AH14" s="1295"/>
      <c r="AI14" s="1295"/>
      <c r="AJ14" s="1295"/>
      <c r="AK14" s="1295"/>
      <c r="AL14" s="1295"/>
      <c r="AM14" s="1295"/>
      <c r="AN14" s="1295"/>
      <c r="AO14" s="1295"/>
      <c r="AP14" s="1295"/>
      <c r="AQ14" s="1295"/>
      <c r="AR14" s="1295"/>
      <c r="AS14" s="1295"/>
      <c r="AT14" s="1295"/>
      <c r="AU14" s="1295"/>
      <c r="AV14" s="1295"/>
    </row>
    <row r="15" spans="1:48" s="1296" customFormat="1" ht="15" customHeight="1" thickBot="1">
      <c r="A15" s="1297" t="s">
        <v>653</v>
      </c>
      <c r="B15" s="1298" t="s">
        <v>620</v>
      </c>
      <c r="C15" s="1299"/>
      <c r="D15" s="1300"/>
      <c r="E15" s="1301"/>
      <c r="F15" s="1300"/>
      <c r="G15" s="1302"/>
      <c r="H15" s="1301"/>
      <c r="I15" s="1303"/>
      <c r="J15" s="1304"/>
      <c r="K15" s="1301"/>
      <c r="L15" s="1303"/>
      <c r="M15" s="1300"/>
      <c r="N15" s="1300"/>
      <c r="O15" s="1300"/>
      <c r="P15" s="1300"/>
      <c r="Q15" s="1300"/>
      <c r="R15" s="1301">
        <f>SUM(D15:Q15)</f>
        <v>0</v>
      </c>
      <c r="S15" s="1295"/>
      <c r="T15" s="1295"/>
      <c r="U15" s="1295"/>
      <c r="V15" s="1295"/>
      <c r="W15" s="1295"/>
      <c r="X15" s="1295"/>
      <c r="Y15" s="1295"/>
      <c r="Z15" s="1295"/>
      <c r="AA15" s="1295"/>
      <c r="AB15" s="1295"/>
      <c r="AC15" s="1295"/>
      <c r="AD15" s="1295"/>
      <c r="AE15" s="1295"/>
      <c r="AF15" s="1295"/>
      <c r="AG15" s="1295"/>
      <c r="AH15" s="1295"/>
      <c r="AI15" s="1295"/>
      <c r="AJ15" s="1295"/>
      <c r="AK15" s="1295"/>
      <c r="AL15" s="1295"/>
      <c r="AM15" s="1295"/>
      <c r="AN15" s="1295"/>
      <c r="AO15" s="1295"/>
      <c r="AP15" s="1295"/>
      <c r="AQ15" s="1295"/>
      <c r="AR15" s="1295"/>
      <c r="AS15" s="1295"/>
      <c r="AT15" s="1295"/>
      <c r="AU15" s="1295"/>
      <c r="AV15" s="1295"/>
    </row>
    <row r="16" spans="1:48" s="1277" customFormat="1" ht="14.25" customHeight="1" thickBot="1">
      <c r="A16" s="1270" t="s">
        <v>11</v>
      </c>
      <c r="B16" s="1271" t="s">
        <v>198</v>
      </c>
      <c r="C16" s="1272"/>
      <c r="D16" s="1273">
        <f t="shared" ref="D16:Q16" si="3">D18+D19</f>
        <v>0</v>
      </c>
      <c r="E16" s="1275">
        <v>0</v>
      </c>
      <c r="F16" s="1273">
        <f t="shared" si="3"/>
        <v>0</v>
      </c>
      <c r="G16" s="1273">
        <f t="shared" si="3"/>
        <v>0</v>
      </c>
      <c r="H16" s="1275">
        <f t="shared" si="3"/>
        <v>0</v>
      </c>
      <c r="I16" s="1274">
        <f t="shared" si="3"/>
        <v>0</v>
      </c>
      <c r="J16" s="1305">
        <f t="shared" si="3"/>
        <v>0</v>
      </c>
      <c r="K16" s="1275">
        <f t="shared" si="3"/>
        <v>0</v>
      </c>
      <c r="L16" s="1273">
        <f t="shared" si="3"/>
        <v>0</v>
      </c>
      <c r="M16" s="1273">
        <f t="shared" si="3"/>
        <v>0</v>
      </c>
      <c r="N16" s="1273">
        <f t="shared" si="3"/>
        <v>0</v>
      </c>
      <c r="O16" s="1273">
        <f t="shared" si="3"/>
        <v>0</v>
      </c>
      <c r="P16" s="1273">
        <f t="shared" si="3"/>
        <v>0</v>
      </c>
      <c r="Q16" s="1273">
        <f t="shared" si="3"/>
        <v>0</v>
      </c>
      <c r="R16" s="1275">
        <f>SUM(D16:Q16)</f>
        <v>0</v>
      </c>
      <c r="S16" s="1276"/>
      <c r="T16" s="1276"/>
      <c r="U16" s="1276"/>
      <c r="V16" s="1276"/>
      <c r="W16" s="1276"/>
      <c r="X16" s="1276"/>
      <c r="Y16" s="1276"/>
      <c r="Z16" s="1276"/>
      <c r="AA16" s="1276"/>
      <c r="AB16" s="1276"/>
      <c r="AC16" s="1276"/>
      <c r="AD16" s="1276"/>
      <c r="AE16" s="1276"/>
      <c r="AF16" s="1276"/>
      <c r="AG16" s="1276"/>
      <c r="AH16" s="1276"/>
      <c r="AI16" s="1276"/>
      <c r="AJ16" s="1276"/>
      <c r="AK16" s="1276"/>
      <c r="AL16" s="1276"/>
      <c r="AM16" s="1276"/>
      <c r="AN16" s="1276"/>
      <c r="AO16" s="1276"/>
      <c r="AP16" s="1276"/>
      <c r="AQ16" s="1276"/>
      <c r="AR16" s="1276"/>
      <c r="AS16" s="1276"/>
      <c r="AT16" s="1276"/>
      <c r="AU16" s="1276"/>
      <c r="AV16" s="1276"/>
    </row>
    <row r="17" spans="1:48" s="1277" customFormat="1" ht="14.25" customHeight="1">
      <c r="A17" s="1278"/>
      <c r="B17" s="1279" t="s">
        <v>179</v>
      </c>
      <c r="C17" s="1280"/>
      <c r="D17" s="1281"/>
      <c r="E17" s="1284"/>
      <c r="F17" s="1281"/>
      <c r="G17" s="1281"/>
      <c r="H17" s="1284"/>
      <c r="I17" s="1285"/>
      <c r="J17" s="1286"/>
      <c r="K17" s="1284"/>
      <c r="L17" s="1285"/>
      <c r="M17" s="1281"/>
      <c r="N17" s="1281"/>
      <c r="O17" s="1281"/>
      <c r="P17" s="1281"/>
      <c r="Q17" s="1281"/>
      <c r="R17" s="1287"/>
      <c r="S17" s="1276"/>
      <c r="T17" s="1276"/>
      <c r="U17" s="1276"/>
      <c r="V17" s="1276"/>
      <c r="W17" s="1276"/>
      <c r="X17" s="1276"/>
      <c r="Y17" s="1276"/>
      <c r="Z17" s="1276"/>
      <c r="AA17" s="1276"/>
      <c r="AB17" s="1276"/>
      <c r="AC17" s="1276"/>
      <c r="AD17" s="1276"/>
      <c r="AE17" s="1276"/>
      <c r="AF17" s="1276"/>
      <c r="AG17" s="1276"/>
      <c r="AH17" s="1276"/>
      <c r="AI17" s="1276"/>
      <c r="AJ17" s="1276"/>
      <c r="AK17" s="1276"/>
      <c r="AL17" s="1276"/>
      <c r="AM17" s="1276"/>
      <c r="AN17" s="1276"/>
      <c r="AO17" s="1276"/>
      <c r="AP17" s="1276"/>
      <c r="AQ17" s="1276"/>
      <c r="AR17" s="1276"/>
      <c r="AS17" s="1276"/>
      <c r="AT17" s="1276"/>
      <c r="AU17" s="1276"/>
      <c r="AV17" s="1276"/>
    </row>
    <row r="18" spans="1:48" s="1296" customFormat="1" ht="15" customHeight="1">
      <c r="A18" s="1288" t="s">
        <v>654</v>
      </c>
      <c r="B18" s="1289" t="s">
        <v>618</v>
      </c>
      <c r="C18" s="1290"/>
      <c r="D18" s="1291"/>
      <c r="E18" s="1292"/>
      <c r="F18" s="1291"/>
      <c r="G18" s="1291"/>
      <c r="H18" s="1292"/>
      <c r="I18" s="1293"/>
      <c r="J18" s="1294"/>
      <c r="K18" s="1292"/>
      <c r="L18" s="1293"/>
      <c r="M18" s="1291"/>
      <c r="N18" s="1291"/>
      <c r="O18" s="1291"/>
      <c r="P18" s="1291"/>
      <c r="Q18" s="1291"/>
      <c r="R18" s="1292">
        <f>SUM(D18:Q18)</f>
        <v>0</v>
      </c>
      <c r="S18" s="1295"/>
      <c r="T18" s="1295"/>
      <c r="U18" s="1295"/>
      <c r="V18" s="1295"/>
      <c r="W18" s="1295"/>
      <c r="X18" s="1295"/>
      <c r="Y18" s="1295"/>
      <c r="Z18" s="1295"/>
      <c r="AA18" s="1295"/>
      <c r="AB18" s="1295"/>
      <c r="AC18" s="1295"/>
      <c r="AD18" s="1295"/>
      <c r="AE18" s="1295"/>
      <c r="AF18" s="1295"/>
      <c r="AG18" s="1295"/>
      <c r="AH18" s="1295"/>
      <c r="AI18" s="1295"/>
      <c r="AJ18" s="1295"/>
      <c r="AK18" s="1295"/>
      <c r="AL18" s="1295"/>
      <c r="AM18" s="1295"/>
      <c r="AN18" s="1295"/>
      <c r="AO18" s="1295"/>
      <c r="AP18" s="1295"/>
      <c r="AQ18" s="1295"/>
      <c r="AR18" s="1295"/>
      <c r="AS18" s="1295"/>
      <c r="AT18" s="1295"/>
      <c r="AU18" s="1295"/>
      <c r="AV18" s="1295"/>
    </row>
    <row r="19" spans="1:48" s="1296" customFormat="1" ht="15" customHeight="1" thickBot="1">
      <c r="A19" s="1297" t="s">
        <v>655</v>
      </c>
      <c r="B19" s="1298" t="s">
        <v>620</v>
      </c>
      <c r="C19" s="1299"/>
      <c r="D19" s="1300"/>
      <c r="E19" s="1301"/>
      <c r="F19" s="1300"/>
      <c r="G19" s="1300"/>
      <c r="H19" s="1301"/>
      <c r="I19" s="1303"/>
      <c r="J19" s="1304"/>
      <c r="K19" s="1301"/>
      <c r="L19" s="1303"/>
      <c r="M19" s="1300"/>
      <c r="N19" s="1300"/>
      <c r="O19" s="1300"/>
      <c r="P19" s="1300"/>
      <c r="Q19" s="1300"/>
      <c r="R19" s="1301">
        <f>SUM(D19:Q19)</f>
        <v>0</v>
      </c>
      <c r="S19" s="1295"/>
      <c r="T19" s="1295"/>
      <c r="U19" s="1295"/>
      <c r="V19" s="1295"/>
      <c r="W19" s="1295"/>
      <c r="X19" s="1295"/>
      <c r="Y19" s="1295"/>
      <c r="Z19" s="1295"/>
      <c r="AA19" s="1295"/>
      <c r="AB19" s="1295"/>
      <c r="AC19" s="1295"/>
      <c r="AD19" s="1295"/>
      <c r="AE19" s="1295"/>
      <c r="AF19" s="1295"/>
      <c r="AG19" s="1295"/>
      <c r="AH19" s="1295"/>
      <c r="AI19" s="1295"/>
      <c r="AJ19" s="1295"/>
      <c r="AK19" s="1295"/>
      <c r="AL19" s="1295"/>
      <c r="AM19" s="1295"/>
      <c r="AN19" s="1295"/>
      <c r="AO19" s="1295"/>
      <c r="AP19" s="1295"/>
      <c r="AQ19" s="1295"/>
      <c r="AR19" s="1295"/>
      <c r="AS19" s="1295"/>
      <c r="AT19" s="1295"/>
      <c r="AU19" s="1295"/>
      <c r="AV19" s="1295"/>
    </row>
    <row r="20" spans="1:48" s="1277" customFormat="1" ht="32.25" customHeight="1" thickBot="1">
      <c r="A20" s="1270" t="s">
        <v>12</v>
      </c>
      <c r="B20" s="1271" t="s">
        <v>199</v>
      </c>
      <c r="C20" s="1272"/>
      <c r="D20" s="1273"/>
      <c r="E20" s="1275"/>
      <c r="F20" s="1273"/>
      <c r="G20" s="1273"/>
      <c r="H20" s="1275"/>
      <c r="I20" s="1274"/>
      <c r="J20" s="1273"/>
      <c r="K20" s="1275"/>
      <c r="L20" s="1274"/>
      <c r="M20" s="1273"/>
      <c r="N20" s="1273"/>
      <c r="O20" s="1273"/>
      <c r="P20" s="1273"/>
      <c r="Q20" s="1273"/>
      <c r="R20" s="1275">
        <f>SUM(D20:Q20)</f>
        <v>0</v>
      </c>
      <c r="S20" s="1276"/>
      <c r="T20" s="1276"/>
      <c r="U20" s="1276"/>
      <c r="V20" s="1276"/>
      <c r="W20" s="1276"/>
      <c r="X20" s="1276"/>
      <c r="Y20" s="1276"/>
      <c r="Z20" s="1276"/>
      <c r="AA20" s="1276"/>
      <c r="AB20" s="1276"/>
      <c r="AC20" s="1276"/>
      <c r="AD20" s="1276"/>
      <c r="AE20" s="1276"/>
      <c r="AF20" s="1276"/>
      <c r="AG20" s="1276"/>
      <c r="AH20" s="1276"/>
      <c r="AI20" s="1276"/>
      <c r="AJ20" s="1276"/>
      <c r="AK20" s="1276"/>
      <c r="AL20" s="1276"/>
      <c r="AM20" s="1276"/>
      <c r="AN20" s="1276"/>
      <c r="AO20" s="1276"/>
      <c r="AP20" s="1276"/>
      <c r="AQ20" s="1276"/>
      <c r="AR20" s="1276"/>
      <c r="AS20" s="1276"/>
      <c r="AT20" s="1276"/>
      <c r="AU20" s="1276"/>
      <c r="AV20" s="1276"/>
    </row>
    <row r="21" spans="1:48" s="1277" customFormat="1" ht="16.5" thickBot="1">
      <c r="A21" s="1270" t="s">
        <v>13</v>
      </c>
      <c r="B21" s="1271" t="s">
        <v>616</v>
      </c>
      <c r="C21" s="1272" t="s">
        <v>615</v>
      </c>
      <c r="D21" s="1273">
        <f t="shared" ref="D21:Q21" si="4">D23+D24</f>
        <v>0</v>
      </c>
      <c r="E21" s="1273">
        <f t="shared" si="4"/>
        <v>0</v>
      </c>
      <c r="F21" s="1273">
        <f t="shared" si="4"/>
        <v>0</v>
      </c>
      <c r="G21" s="1273">
        <f t="shared" si="4"/>
        <v>0</v>
      </c>
      <c r="H21" s="1273">
        <f t="shared" si="4"/>
        <v>0</v>
      </c>
      <c r="I21" s="1273">
        <f t="shared" si="4"/>
        <v>0</v>
      </c>
      <c r="J21" s="1273">
        <f t="shared" si="4"/>
        <v>0</v>
      </c>
      <c r="K21" s="1273">
        <f t="shared" si="4"/>
        <v>0</v>
      </c>
      <c r="L21" s="1273">
        <f t="shared" si="4"/>
        <v>0</v>
      </c>
      <c r="M21" s="1273">
        <f t="shared" si="4"/>
        <v>0</v>
      </c>
      <c r="N21" s="1273">
        <f t="shared" si="4"/>
        <v>0</v>
      </c>
      <c r="O21" s="1273">
        <f t="shared" si="4"/>
        <v>0</v>
      </c>
      <c r="P21" s="1273">
        <f t="shared" si="4"/>
        <v>0</v>
      </c>
      <c r="Q21" s="1273">
        <f t="shared" si="4"/>
        <v>0</v>
      </c>
      <c r="R21" s="1275">
        <f>SUM(D21:Q21)</f>
        <v>0</v>
      </c>
      <c r="S21" s="1276"/>
      <c r="T21" s="1276"/>
      <c r="U21" s="1276"/>
      <c r="V21" s="1276"/>
      <c r="W21" s="1276"/>
      <c r="X21" s="1276"/>
      <c r="Y21" s="1276"/>
      <c r="Z21" s="1276"/>
      <c r="AA21" s="1276"/>
      <c r="AB21" s="1276"/>
      <c r="AC21" s="1276"/>
      <c r="AD21" s="1276"/>
      <c r="AE21" s="1276"/>
      <c r="AF21" s="1276"/>
      <c r="AG21" s="1276"/>
      <c r="AH21" s="1276"/>
      <c r="AI21" s="1276"/>
      <c r="AJ21" s="1276"/>
      <c r="AK21" s="1276"/>
      <c r="AL21" s="1276"/>
      <c r="AM21" s="1276"/>
      <c r="AN21" s="1276"/>
      <c r="AO21" s="1276"/>
      <c r="AP21" s="1276"/>
      <c r="AQ21" s="1276"/>
      <c r="AR21" s="1276"/>
      <c r="AS21" s="1276"/>
      <c r="AT21" s="1276"/>
      <c r="AU21" s="1276"/>
      <c r="AV21" s="1276"/>
    </row>
    <row r="22" spans="1:48" s="1277" customFormat="1" ht="15.75">
      <c r="A22" s="1278"/>
      <c r="B22" s="1279" t="s">
        <v>179</v>
      </c>
      <c r="C22" s="1280"/>
      <c r="D22" s="1281"/>
      <c r="E22" s="1284"/>
      <c r="F22" s="1281"/>
      <c r="G22" s="1281"/>
      <c r="H22" s="1284"/>
      <c r="I22" s="1285"/>
      <c r="J22" s="1286"/>
      <c r="K22" s="1284"/>
      <c r="L22" s="1285"/>
      <c r="M22" s="1281"/>
      <c r="N22" s="1281"/>
      <c r="O22" s="1281"/>
      <c r="P22" s="1281"/>
      <c r="Q22" s="1281"/>
      <c r="R22" s="1287"/>
      <c r="S22" s="1276"/>
      <c r="T22" s="1276"/>
      <c r="U22" s="1276"/>
      <c r="V22" s="1276"/>
      <c r="W22" s="1276"/>
      <c r="X22" s="1276"/>
      <c r="Y22" s="1276"/>
      <c r="Z22" s="1276"/>
      <c r="AA22" s="1276"/>
      <c r="AB22" s="1276"/>
      <c r="AC22" s="1276"/>
      <c r="AD22" s="1276"/>
      <c r="AE22" s="1276"/>
      <c r="AF22" s="1276"/>
      <c r="AG22" s="1276"/>
      <c r="AH22" s="1276"/>
      <c r="AI22" s="1276"/>
      <c r="AJ22" s="1276"/>
      <c r="AK22" s="1276"/>
      <c r="AL22" s="1276"/>
      <c r="AM22" s="1276"/>
      <c r="AN22" s="1276"/>
      <c r="AO22" s="1276"/>
      <c r="AP22" s="1276"/>
      <c r="AQ22" s="1276"/>
      <c r="AR22" s="1276"/>
      <c r="AS22" s="1276"/>
      <c r="AT22" s="1276"/>
      <c r="AU22" s="1276"/>
      <c r="AV22" s="1276"/>
    </row>
    <row r="23" spans="1:48" s="1296" customFormat="1" ht="15.75" thickBot="1">
      <c r="A23" s="1288" t="s">
        <v>617</v>
      </c>
      <c r="B23" s="1289" t="s">
        <v>618</v>
      </c>
      <c r="C23" s="1290"/>
      <c r="D23" s="1291"/>
      <c r="E23" s="1292"/>
      <c r="F23" s="1291"/>
      <c r="G23" s="1291"/>
      <c r="H23" s="1292"/>
      <c r="I23" s="1293"/>
      <c r="J23" s="1304"/>
      <c r="K23" s="1292"/>
      <c r="L23" s="1293"/>
      <c r="M23" s="1291"/>
      <c r="N23" s="1291"/>
      <c r="O23" s="1291"/>
      <c r="P23" s="1291"/>
      <c r="Q23" s="1291"/>
      <c r="R23" s="1292">
        <f>SUM(D23:Q23)</f>
        <v>0</v>
      </c>
      <c r="S23" s="1295"/>
      <c r="T23" s="1295"/>
      <c r="U23" s="1295"/>
      <c r="V23" s="1295"/>
      <c r="W23" s="1295"/>
      <c r="X23" s="1295"/>
      <c r="Y23" s="1295"/>
      <c r="Z23" s="1295"/>
      <c r="AA23" s="1295"/>
      <c r="AB23" s="1295"/>
      <c r="AC23" s="1295"/>
      <c r="AD23" s="1295"/>
      <c r="AE23" s="1295"/>
      <c r="AF23" s="1295"/>
      <c r="AG23" s="1295"/>
      <c r="AH23" s="1295"/>
      <c r="AI23" s="1295"/>
      <c r="AJ23" s="1295"/>
      <c r="AK23" s="1295"/>
      <c r="AL23" s="1295"/>
      <c r="AM23" s="1295"/>
      <c r="AN23" s="1295"/>
      <c r="AO23" s="1295"/>
      <c r="AP23" s="1295"/>
      <c r="AQ23" s="1295"/>
      <c r="AR23" s="1295"/>
      <c r="AS23" s="1295"/>
      <c r="AT23" s="1295"/>
      <c r="AU23" s="1295"/>
      <c r="AV23" s="1295"/>
    </row>
    <row r="24" spans="1:48" s="1296" customFormat="1" ht="15" customHeight="1" thickBot="1">
      <c r="A24" s="1306" t="s">
        <v>619</v>
      </c>
      <c r="B24" s="1307" t="s">
        <v>620</v>
      </c>
      <c r="C24" s="1308"/>
      <c r="D24" s="1302"/>
      <c r="E24" s="1309"/>
      <c r="F24" s="1302"/>
      <c r="G24" s="1302"/>
      <c r="H24" s="1309"/>
      <c r="I24" s="1310"/>
      <c r="J24" s="1311"/>
      <c r="K24" s="1309"/>
      <c r="L24" s="1310"/>
      <c r="M24" s="1302"/>
      <c r="N24" s="1302"/>
      <c r="O24" s="1302"/>
      <c r="P24" s="1302"/>
      <c r="Q24" s="1302"/>
      <c r="R24" s="1309">
        <f>SUM(D24:Q24)</f>
        <v>0</v>
      </c>
      <c r="S24" s="1295"/>
      <c r="T24" s="1295"/>
      <c r="U24" s="1295"/>
      <c r="V24" s="1295"/>
      <c r="W24" s="1295"/>
      <c r="X24" s="1295"/>
      <c r="Y24" s="1295"/>
      <c r="Z24" s="1295"/>
      <c r="AA24" s="1295"/>
      <c r="AB24" s="1295"/>
      <c r="AC24" s="1295"/>
      <c r="AD24" s="1295"/>
      <c r="AE24" s="1295"/>
      <c r="AF24" s="1295"/>
      <c r="AG24" s="1295"/>
      <c r="AH24" s="1295"/>
      <c r="AI24" s="1295"/>
      <c r="AJ24" s="1295"/>
      <c r="AK24" s="1295"/>
      <c r="AL24" s="1295"/>
      <c r="AM24" s="1295"/>
      <c r="AN24" s="1295"/>
      <c r="AO24" s="1295"/>
      <c r="AP24" s="1295"/>
      <c r="AQ24" s="1295"/>
      <c r="AR24" s="1295"/>
      <c r="AS24" s="1295"/>
      <c r="AT24" s="1295"/>
      <c r="AU24" s="1295"/>
      <c r="AV24" s="1295"/>
    </row>
    <row r="25" spans="1:48" s="1072" customFormat="1">
      <c r="A25" s="1071"/>
      <c r="D25" s="1072" t="s">
        <v>376</v>
      </c>
    </row>
    <row r="26" spans="1:48" s="1072" customFormat="1" ht="15">
      <c r="A26" s="1315" t="s">
        <v>513</v>
      </c>
      <c r="B26" s="1315"/>
      <c r="C26" s="1312"/>
      <c r="D26" s="1313"/>
      <c r="E26" s="1313"/>
      <c r="F26" s="1166"/>
      <c r="G26" s="1166"/>
      <c r="H26" s="1166"/>
      <c r="I26" s="1313"/>
      <c r="J26" s="1313"/>
      <c r="K26" s="1313"/>
    </row>
    <row r="27" spans="1:48" s="1072" customFormat="1">
      <c r="A27" s="1314"/>
      <c r="B27" s="929"/>
      <c r="C27" s="929"/>
      <c r="D27" s="929"/>
      <c r="E27" s="929"/>
      <c r="F27" s="1077"/>
      <c r="G27" s="1077"/>
      <c r="H27" s="1077"/>
      <c r="I27" s="1078"/>
      <c r="J27" s="1078"/>
      <c r="K27" s="929"/>
    </row>
    <row r="28" spans="1:48" s="1072" customFormat="1" ht="14.25">
      <c r="A28" s="1071"/>
      <c r="B28" s="1079"/>
      <c r="C28" s="1079"/>
      <c r="D28" s="1075"/>
      <c r="E28" s="1075"/>
      <c r="F28" s="1075"/>
      <c r="G28" s="1075"/>
      <c r="H28" s="1075"/>
      <c r="I28" s="1074"/>
      <c r="J28" s="1074"/>
      <c r="K28" s="1075"/>
    </row>
    <row r="29" spans="1:48" s="1072" customFormat="1" ht="14.25">
      <c r="A29" s="1071"/>
      <c r="B29" s="1079"/>
      <c r="C29" s="1079"/>
      <c r="D29" s="1075"/>
      <c r="E29" s="1075"/>
      <c r="F29" s="1075"/>
      <c r="G29" s="1075"/>
      <c r="H29" s="1075"/>
      <c r="I29" s="1074"/>
      <c r="J29" s="1074"/>
      <c r="K29" s="1075"/>
    </row>
    <row r="30" spans="1:48" s="1072" customFormat="1" ht="14.25">
      <c r="A30" s="1071"/>
      <c r="B30" s="1079"/>
      <c r="C30" s="1079"/>
      <c r="D30" s="1075"/>
      <c r="E30" s="1075"/>
      <c r="F30" s="1075"/>
      <c r="G30" s="1075"/>
      <c r="H30" s="1075"/>
      <c r="I30" s="1074"/>
      <c r="J30" s="1074"/>
      <c r="K30" s="1075"/>
    </row>
    <row r="31" spans="1:48" ht="18.75" customHeight="1">
      <c r="A31" s="1081"/>
      <c r="B31" s="1055"/>
      <c r="C31" s="1055"/>
      <c r="D31" s="973"/>
      <c r="E31" s="973"/>
      <c r="F31" s="973"/>
      <c r="G31" s="973"/>
      <c r="H31" s="973"/>
      <c r="K31" s="1055"/>
      <c r="L31" s="1082"/>
      <c r="M31" s="1055"/>
      <c r="N31" s="1055"/>
      <c r="O31" s="1055"/>
      <c r="P31" s="1055"/>
      <c r="Q31" s="1055"/>
    </row>
    <row r="32" spans="1:48" ht="12.95" customHeight="1">
      <c r="A32" s="1245" t="s">
        <v>589</v>
      </c>
      <c r="F32" s="1956">
        <v>44651</v>
      </c>
      <c r="G32" s="1316"/>
      <c r="H32" s="1316"/>
      <c r="I32" s="1316"/>
      <c r="J32" s="1245"/>
      <c r="K32" s="1055"/>
      <c r="L32" s="1317"/>
      <c r="M32" s="1317"/>
      <c r="N32" s="1317"/>
      <c r="O32" s="1317"/>
      <c r="P32" s="1317"/>
      <c r="Q32" s="1317"/>
    </row>
    <row r="33" spans="1:17" ht="27.2" customHeight="1">
      <c r="A33" s="1238" t="s">
        <v>44</v>
      </c>
      <c r="B33" s="973"/>
      <c r="C33" s="1055"/>
      <c r="F33" s="1318" t="s">
        <v>61</v>
      </c>
      <c r="G33" s="1318"/>
      <c r="H33" s="1318"/>
      <c r="I33" s="1318"/>
      <c r="J33" s="1238"/>
      <c r="L33" s="1317"/>
      <c r="M33" s="1317"/>
      <c r="N33" s="1317"/>
      <c r="O33" s="1317"/>
      <c r="P33" s="1317"/>
      <c r="Q33" s="1317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4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22" zoomScaleNormal="100" workbookViewId="0">
      <selection activeCell="I25" sqref="I25"/>
    </sheetView>
  </sheetViews>
  <sheetFormatPr defaultColWidth="9.140625" defaultRowHeight="15.75"/>
  <cols>
    <col min="1" max="1" width="5.85546875" style="923" customWidth="1"/>
    <col min="2" max="2" width="22" style="924" customWidth="1"/>
    <col min="3" max="3" width="32" style="924" customWidth="1"/>
    <col min="4" max="21" width="13.7109375" style="925" customWidth="1"/>
    <col min="22" max="22" width="16.42578125" style="924" customWidth="1"/>
    <col min="23" max="23" width="13.7109375" style="925" customWidth="1"/>
    <col min="24" max="24" width="16.42578125" style="924" customWidth="1"/>
    <col min="25" max="28" width="13.7109375" style="925" customWidth="1"/>
    <col min="29" max="29" width="15" style="925" customWidth="1"/>
    <col min="30" max="30" width="16.42578125" style="924" customWidth="1"/>
    <col min="31" max="31" width="17.5703125" style="924" customWidth="1"/>
    <col min="32" max="16384" width="9.140625" style="924"/>
  </cols>
  <sheetData>
    <row r="1" spans="1:31">
      <c r="V1" s="926"/>
      <c r="X1" s="926"/>
      <c r="AC1" s="1388" t="s">
        <v>443</v>
      </c>
      <c r="AD1" s="1389"/>
      <c r="AE1" s="1389"/>
    </row>
    <row r="2" spans="1:31" s="928" customFormat="1" ht="13.5">
      <c r="A2" s="927"/>
      <c r="V2" s="929"/>
      <c r="X2" s="929"/>
      <c r="AC2" s="929" t="s">
        <v>444</v>
      </c>
    </row>
    <row r="3" spans="1:31" s="928" customFormat="1" ht="72" customHeight="1">
      <c r="A3" s="927"/>
      <c r="AC3" s="1390" t="s">
        <v>445</v>
      </c>
      <c r="AD3" s="1391"/>
      <c r="AE3" s="1391"/>
    </row>
    <row r="4" spans="1:31" s="930" customFormat="1" ht="13.5">
      <c r="A4" s="1392" t="s">
        <v>0</v>
      </c>
      <c r="B4" s="1392"/>
    </row>
    <row r="5" spans="1:31" s="932" customFormat="1" ht="13.5">
      <c r="A5" s="931" t="s">
        <v>446</v>
      </c>
      <c r="B5" s="931"/>
    </row>
    <row r="6" spans="1:31" s="932" customFormat="1" ht="13.5">
      <c r="A6" s="1393" t="s">
        <v>447</v>
      </c>
      <c r="B6" s="1393"/>
      <c r="AE6" s="933"/>
    </row>
    <row r="7" spans="1:31" s="932" customFormat="1" ht="12.75">
      <c r="A7" s="923"/>
    </row>
    <row r="8" spans="1:31" s="928" customFormat="1" ht="69" customHeight="1" thickBot="1">
      <c r="A8" s="1394" t="s">
        <v>448</v>
      </c>
      <c r="B8" s="1394"/>
      <c r="C8" s="1394"/>
      <c r="D8" s="1394"/>
      <c r="E8" s="1394"/>
      <c r="F8" s="1394"/>
      <c r="G8" s="1394"/>
      <c r="H8" s="1394"/>
      <c r="I8" s="1394"/>
      <c r="J8" s="1394"/>
      <c r="K8" s="1394"/>
      <c r="L8" s="1394"/>
      <c r="M8" s="1394"/>
      <c r="N8" s="1394"/>
      <c r="O8" s="1394"/>
      <c r="P8" s="1394"/>
      <c r="Q8" s="1394"/>
      <c r="R8" s="1394"/>
      <c r="S8" s="1394"/>
      <c r="T8" s="1394"/>
      <c r="U8" s="1394"/>
      <c r="V8" s="1394"/>
      <c r="W8" s="1394"/>
      <c r="X8" s="1394"/>
      <c r="Y8" s="1394"/>
      <c r="Z8" s="1394"/>
      <c r="AA8" s="1394"/>
      <c r="AB8" s="1394"/>
      <c r="AC8" s="1394"/>
      <c r="AD8" s="1394"/>
      <c r="AE8" s="1394"/>
    </row>
    <row r="9" spans="1:31" ht="56.45" customHeight="1">
      <c r="A9" s="934" t="s">
        <v>449</v>
      </c>
      <c r="B9" s="1395"/>
      <c r="C9" s="1396"/>
      <c r="D9" s="935" t="s">
        <v>450</v>
      </c>
      <c r="E9" s="935" t="s">
        <v>451</v>
      </c>
      <c r="F9" s="935" t="s">
        <v>452</v>
      </c>
      <c r="G9" s="935" t="s">
        <v>453</v>
      </c>
      <c r="H9" s="935" t="s">
        <v>454</v>
      </c>
      <c r="I9" s="935" t="s">
        <v>455</v>
      </c>
      <c r="J9" s="935" t="s">
        <v>456</v>
      </c>
      <c r="K9" s="935" t="s">
        <v>457</v>
      </c>
      <c r="L9" s="935" t="s">
        <v>458</v>
      </c>
      <c r="M9" s="935" t="s">
        <v>459</v>
      </c>
      <c r="N9" s="935" t="s">
        <v>460</v>
      </c>
      <c r="O9" s="935" t="s">
        <v>461</v>
      </c>
      <c r="P9" s="935" t="s">
        <v>462</v>
      </c>
      <c r="Q9" s="935" t="s">
        <v>463</v>
      </c>
      <c r="R9" s="935" t="s">
        <v>464</v>
      </c>
      <c r="S9" s="935" t="s">
        <v>465</v>
      </c>
      <c r="T9" s="935" t="s">
        <v>466</v>
      </c>
      <c r="U9" s="935" t="s">
        <v>467</v>
      </c>
      <c r="V9" s="935" t="s">
        <v>468</v>
      </c>
      <c r="W9" s="936" t="s">
        <v>469</v>
      </c>
      <c r="X9" s="935" t="s">
        <v>470</v>
      </c>
      <c r="Y9" s="937" t="str">
        <f>[2]ZBIORÓWKA!Y9</f>
        <v>ZARZĄD DRÓD MIEJSKICH</v>
      </c>
      <c r="Z9" s="937" t="s">
        <v>471</v>
      </c>
      <c r="AA9" s="937" t="s">
        <v>472</v>
      </c>
      <c r="AB9" s="937" t="s">
        <v>473</v>
      </c>
      <c r="AC9" s="937" t="s">
        <v>474</v>
      </c>
      <c r="AD9" s="935" t="s">
        <v>475</v>
      </c>
      <c r="AE9" s="938" t="s">
        <v>476</v>
      </c>
    </row>
    <row r="10" spans="1:31" s="942" customFormat="1" ht="11.25">
      <c r="A10" s="1397"/>
      <c r="B10" s="1398"/>
      <c r="C10" s="1399"/>
      <c r="D10" s="939">
        <v>1</v>
      </c>
      <c r="E10" s="939">
        <v>2</v>
      </c>
      <c r="F10" s="939">
        <v>3</v>
      </c>
      <c r="G10" s="939">
        <v>4</v>
      </c>
      <c r="H10" s="939">
        <v>5</v>
      </c>
      <c r="I10" s="939">
        <v>6</v>
      </c>
      <c r="J10" s="939">
        <v>7</v>
      </c>
      <c r="K10" s="939">
        <v>8</v>
      </c>
      <c r="L10" s="939">
        <v>9</v>
      </c>
      <c r="M10" s="939">
        <v>10</v>
      </c>
      <c r="N10" s="939">
        <v>11</v>
      </c>
      <c r="O10" s="939">
        <v>12</v>
      </c>
      <c r="P10" s="939">
        <v>13</v>
      </c>
      <c r="Q10" s="939">
        <v>14</v>
      </c>
      <c r="R10" s="939">
        <v>15</v>
      </c>
      <c r="S10" s="939">
        <v>16</v>
      </c>
      <c r="T10" s="939">
        <v>17</v>
      </c>
      <c r="U10" s="939">
        <v>18</v>
      </c>
      <c r="V10" s="940">
        <v>19</v>
      </c>
      <c r="W10" s="939">
        <v>20</v>
      </c>
      <c r="X10" s="940">
        <v>21</v>
      </c>
      <c r="Y10" s="939">
        <v>20</v>
      </c>
      <c r="Z10" s="939">
        <v>20</v>
      </c>
      <c r="AA10" s="939">
        <v>20</v>
      </c>
      <c r="AB10" s="939">
        <v>20</v>
      </c>
      <c r="AC10" s="939">
        <v>20</v>
      </c>
      <c r="AD10" s="940">
        <v>21</v>
      </c>
      <c r="AE10" s="941">
        <v>20</v>
      </c>
    </row>
    <row r="11" spans="1:31" s="945" customFormat="1" ht="27.2" customHeight="1">
      <c r="A11" s="1397"/>
      <c r="B11" s="1400" t="s">
        <v>477</v>
      </c>
      <c r="C11" s="1401"/>
      <c r="D11" s="943">
        <f>D13+D28+D32</f>
        <v>0</v>
      </c>
      <c r="E11" s="943">
        <f>E13+E28+E32</f>
        <v>0</v>
      </c>
      <c r="F11" s="943">
        <f>F13+F28+F32</f>
        <v>0</v>
      </c>
      <c r="G11" s="943">
        <f t="shared" ref="G11:AC11" si="0">G13+G28+G32</f>
        <v>0</v>
      </c>
      <c r="H11" s="943">
        <f t="shared" si="0"/>
        <v>0</v>
      </c>
      <c r="I11" s="943">
        <f t="shared" si="0"/>
        <v>0</v>
      </c>
      <c r="J11" s="943">
        <f t="shared" si="0"/>
        <v>0</v>
      </c>
      <c r="K11" s="943">
        <f t="shared" si="0"/>
        <v>0</v>
      </c>
      <c r="L11" s="943">
        <f t="shared" si="0"/>
        <v>0</v>
      </c>
      <c r="M11" s="943">
        <f t="shared" si="0"/>
        <v>0</v>
      </c>
      <c r="N11" s="943">
        <f t="shared" si="0"/>
        <v>0</v>
      </c>
      <c r="O11" s="943">
        <f t="shared" si="0"/>
        <v>415</v>
      </c>
      <c r="P11" s="943">
        <f t="shared" si="0"/>
        <v>0</v>
      </c>
      <c r="Q11" s="943">
        <f t="shared" si="0"/>
        <v>0</v>
      </c>
      <c r="R11" s="943">
        <f t="shared" si="0"/>
        <v>0</v>
      </c>
      <c r="S11" s="943">
        <f t="shared" si="0"/>
        <v>0</v>
      </c>
      <c r="T11" s="943">
        <f t="shared" si="0"/>
        <v>0</v>
      </c>
      <c r="U11" s="943">
        <f t="shared" si="0"/>
        <v>0</v>
      </c>
      <c r="V11" s="943">
        <f>V13+V28+V32</f>
        <v>0</v>
      </c>
      <c r="W11" s="943">
        <f t="shared" ref="W11" si="1">W13+W28+W32</f>
        <v>0</v>
      </c>
      <c r="X11" s="943">
        <f>X13+X28+X32</f>
        <v>0</v>
      </c>
      <c r="Y11" s="943">
        <f t="shared" si="0"/>
        <v>0</v>
      </c>
      <c r="Z11" s="943">
        <f t="shared" si="0"/>
        <v>0</v>
      </c>
      <c r="AA11" s="943">
        <f t="shared" si="0"/>
        <v>0</v>
      </c>
      <c r="AB11" s="943">
        <f t="shared" si="0"/>
        <v>0</v>
      </c>
      <c r="AC11" s="943">
        <f t="shared" si="0"/>
        <v>0</v>
      </c>
      <c r="AD11" s="943">
        <f>AD13+AD28+AD32</f>
        <v>0</v>
      </c>
      <c r="AE11" s="944">
        <f t="shared" ref="AE11:AE30" si="2">SUM(D11:AD11)</f>
        <v>415</v>
      </c>
    </row>
    <row r="12" spans="1:31" s="945" customFormat="1" ht="27.2" customHeight="1">
      <c r="A12" s="1397"/>
      <c r="B12" s="1400" t="s">
        <v>478</v>
      </c>
      <c r="C12" s="1401"/>
      <c r="D12" s="943">
        <f>D17+D30+D35</f>
        <v>0</v>
      </c>
      <c r="E12" s="943">
        <f>E17+E30+E35</f>
        <v>0</v>
      </c>
      <c r="F12" s="943">
        <f>F17+F30+F35</f>
        <v>0</v>
      </c>
      <c r="G12" s="943">
        <f t="shared" ref="G12:AC12" si="3">G17+G30+G35</f>
        <v>0</v>
      </c>
      <c r="H12" s="943">
        <f t="shared" si="3"/>
        <v>0</v>
      </c>
      <c r="I12" s="943">
        <f t="shared" si="3"/>
        <v>0</v>
      </c>
      <c r="J12" s="943">
        <f t="shared" si="3"/>
        <v>0</v>
      </c>
      <c r="K12" s="943">
        <f t="shared" si="3"/>
        <v>0</v>
      </c>
      <c r="L12" s="943">
        <f t="shared" si="3"/>
        <v>0</v>
      </c>
      <c r="M12" s="943">
        <f t="shared" si="3"/>
        <v>0</v>
      </c>
      <c r="N12" s="943">
        <f t="shared" si="3"/>
        <v>0</v>
      </c>
      <c r="O12" s="943">
        <f t="shared" si="3"/>
        <v>0</v>
      </c>
      <c r="P12" s="943">
        <f t="shared" si="3"/>
        <v>0</v>
      </c>
      <c r="Q12" s="943">
        <f t="shared" si="3"/>
        <v>0</v>
      </c>
      <c r="R12" s="943">
        <f t="shared" si="3"/>
        <v>0</v>
      </c>
      <c r="S12" s="943">
        <f t="shared" si="3"/>
        <v>54203.439999999995</v>
      </c>
      <c r="T12" s="943">
        <f t="shared" si="3"/>
        <v>0</v>
      </c>
      <c r="U12" s="943">
        <f t="shared" si="3"/>
        <v>0</v>
      </c>
      <c r="V12" s="943">
        <f>V17+V30+V35</f>
        <v>0</v>
      </c>
      <c r="W12" s="943">
        <f t="shared" ref="W12" si="4">W17+W30+W35</f>
        <v>0</v>
      </c>
      <c r="X12" s="943">
        <f>X17+X30+X35</f>
        <v>0</v>
      </c>
      <c r="Y12" s="943">
        <f t="shared" si="3"/>
        <v>0</v>
      </c>
      <c r="Z12" s="943">
        <f t="shared" si="3"/>
        <v>0</v>
      </c>
      <c r="AA12" s="943">
        <f t="shared" si="3"/>
        <v>0</v>
      </c>
      <c r="AB12" s="943">
        <f t="shared" si="3"/>
        <v>0</v>
      </c>
      <c r="AC12" s="943">
        <f t="shared" si="3"/>
        <v>0</v>
      </c>
      <c r="AD12" s="943">
        <f>AD17+AD30+AD35</f>
        <v>0</v>
      </c>
      <c r="AE12" s="944">
        <f t="shared" si="2"/>
        <v>54203.439999999995</v>
      </c>
    </row>
    <row r="13" spans="1:31" s="949" customFormat="1" ht="21.2" customHeight="1">
      <c r="A13" s="946" t="s">
        <v>479</v>
      </c>
      <c r="B13" s="1402" t="s">
        <v>480</v>
      </c>
      <c r="C13" s="1403"/>
      <c r="D13" s="947">
        <f>D14+D15+D16</f>
        <v>0</v>
      </c>
      <c r="E13" s="947">
        <f>E14+E15+E16</f>
        <v>0</v>
      </c>
      <c r="F13" s="947">
        <f>F14+F15+F16</f>
        <v>0</v>
      </c>
      <c r="G13" s="947">
        <f t="shared" ref="G13:AC13" si="5">G14+G15+G16</f>
        <v>0</v>
      </c>
      <c r="H13" s="947">
        <f t="shared" si="5"/>
        <v>0</v>
      </c>
      <c r="I13" s="947">
        <f t="shared" si="5"/>
        <v>0</v>
      </c>
      <c r="J13" s="947">
        <f t="shared" si="5"/>
        <v>0</v>
      </c>
      <c r="K13" s="947">
        <f t="shared" si="5"/>
        <v>0</v>
      </c>
      <c r="L13" s="947">
        <f t="shared" si="5"/>
        <v>0</v>
      </c>
      <c r="M13" s="947">
        <f t="shared" si="5"/>
        <v>0</v>
      </c>
      <c r="N13" s="947">
        <f t="shared" si="5"/>
        <v>0</v>
      </c>
      <c r="O13" s="947">
        <f t="shared" si="5"/>
        <v>415</v>
      </c>
      <c r="P13" s="947">
        <f t="shared" si="5"/>
        <v>0</v>
      </c>
      <c r="Q13" s="947">
        <f t="shared" si="5"/>
        <v>0</v>
      </c>
      <c r="R13" s="947">
        <f t="shared" si="5"/>
        <v>0</v>
      </c>
      <c r="S13" s="947">
        <f t="shared" si="5"/>
        <v>0</v>
      </c>
      <c r="T13" s="947">
        <f t="shared" si="5"/>
        <v>0</v>
      </c>
      <c r="U13" s="947">
        <f t="shared" si="5"/>
        <v>0</v>
      </c>
      <c r="V13" s="947">
        <f>V14+V15+V16</f>
        <v>0</v>
      </c>
      <c r="W13" s="947">
        <f t="shared" ref="W13" si="6">W14+W15+W16</f>
        <v>0</v>
      </c>
      <c r="X13" s="947">
        <f>X14+X15+X16</f>
        <v>0</v>
      </c>
      <c r="Y13" s="947">
        <f t="shared" si="5"/>
        <v>0</v>
      </c>
      <c r="Z13" s="947">
        <f t="shared" si="5"/>
        <v>0</v>
      </c>
      <c r="AA13" s="947">
        <f t="shared" si="5"/>
        <v>0</v>
      </c>
      <c r="AB13" s="947">
        <f t="shared" si="5"/>
        <v>0</v>
      </c>
      <c r="AC13" s="947">
        <f t="shared" si="5"/>
        <v>0</v>
      </c>
      <c r="AD13" s="947">
        <f>AD14+AD15+AD16</f>
        <v>0</v>
      </c>
      <c r="AE13" s="948">
        <f t="shared" si="2"/>
        <v>415</v>
      </c>
    </row>
    <row r="14" spans="1:31" s="945" customFormat="1" ht="17.45" customHeight="1">
      <c r="A14" s="950" t="s">
        <v>481</v>
      </c>
      <c r="B14" s="1386" t="s">
        <v>482</v>
      </c>
      <c r="C14" s="1387"/>
      <c r="D14" s="951"/>
      <c r="E14" s="951"/>
      <c r="F14" s="951"/>
      <c r="G14" s="951"/>
      <c r="H14" s="951"/>
      <c r="I14" s="951"/>
      <c r="J14" s="951"/>
      <c r="K14" s="951"/>
      <c r="L14" s="951"/>
      <c r="M14" s="951"/>
      <c r="N14" s="951"/>
      <c r="O14" s="951">
        <v>415</v>
      </c>
      <c r="P14" s="951"/>
      <c r="Q14" s="951"/>
      <c r="R14" s="951"/>
      <c r="S14" s="951"/>
      <c r="T14" s="951"/>
      <c r="U14" s="951"/>
      <c r="V14" s="952"/>
      <c r="W14" s="951"/>
      <c r="X14" s="952"/>
      <c r="Y14" s="951"/>
      <c r="Z14" s="951"/>
      <c r="AA14" s="951"/>
      <c r="AB14" s="951"/>
      <c r="AC14" s="951"/>
      <c r="AD14" s="952"/>
      <c r="AE14" s="953">
        <f t="shared" si="2"/>
        <v>415</v>
      </c>
    </row>
    <row r="15" spans="1:31" s="945" customFormat="1" ht="17.45" customHeight="1">
      <c r="A15" s="950" t="s">
        <v>483</v>
      </c>
      <c r="B15" s="1386" t="s">
        <v>484</v>
      </c>
      <c r="C15" s="1387"/>
      <c r="D15" s="951"/>
      <c r="E15" s="951"/>
      <c r="F15" s="951"/>
      <c r="G15" s="951"/>
      <c r="H15" s="951"/>
      <c r="I15" s="951"/>
      <c r="J15" s="951"/>
      <c r="K15" s="951"/>
      <c r="L15" s="951"/>
      <c r="M15" s="951"/>
      <c r="N15" s="951"/>
      <c r="O15" s="951"/>
      <c r="P15" s="951"/>
      <c r="Q15" s="951"/>
      <c r="R15" s="951"/>
      <c r="S15" s="951"/>
      <c r="T15" s="951"/>
      <c r="U15" s="951"/>
      <c r="V15" s="952"/>
      <c r="W15" s="951"/>
      <c r="X15" s="952"/>
      <c r="Y15" s="951"/>
      <c r="Z15" s="951"/>
      <c r="AA15" s="951"/>
      <c r="AB15" s="951"/>
      <c r="AC15" s="951"/>
      <c r="AD15" s="952"/>
      <c r="AE15" s="953">
        <f t="shared" si="2"/>
        <v>0</v>
      </c>
    </row>
    <row r="16" spans="1:31" s="945" customFormat="1" ht="17.45" customHeight="1">
      <c r="A16" s="950" t="s">
        <v>485</v>
      </c>
      <c r="B16" s="1386" t="s">
        <v>486</v>
      </c>
      <c r="C16" s="1387"/>
      <c r="D16" s="951"/>
      <c r="E16" s="951"/>
      <c r="F16" s="951"/>
      <c r="G16" s="951"/>
      <c r="H16" s="951"/>
      <c r="I16" s="951"/>
      <c r="J16" s="951"/>
      <c r="K16" s="951"/>
      <c r="L16" s="951"/>
      <c r="M16" s="951"/>
      <c r="N16" s="951"/>
      <c r="O16" s="951"/>
      <c r="P16" s="951"/>
      <c r="Q16" s="951"/>
      <c r="R16" s="951"/>
      <c r="S16" s="951"/>
      <c r="T16" s="951"/>
      <c r="U16" s="951"/>
      <c r="V16" s="952"/>
      <c r="W16" s="951"/>
      <c r="X16" s="952"/>
      <c r="Y16" s="951"/>
      <c r="Z16" s="951"/>
      <c r="AA16" s="951"/>
      <c r="AB16" s="951"/>
      <c r="AC16" s="951"/>
      <c r="AD16" s="952"/>
      <c r="AE16" s="953">
        <f t="shared" si="2"/>
        <v>0</v>
      </c>
    </row>
    <row r="17" spans="1:31" s="956" customFormat="1" ht="36" customHeight="1">
      <c r="A17" s="946" t="s">
        <v>487</v>
      </c>
      <c r="B17" s="1406" t="s">
        <v>488</v>
      </c>
      <c r="C17" s="1407"/>
      <c r="D17" s="954">
        <f>SUM(D18:D27)</f>
        <v>0</v>
      </c>
      <c r="E17" s="954">
        <f>SUM(E18:E27)</f>
        <v>0</v>
      </c>
      <c r="F17" s="954">
        <f>SUM(F18:F27)</f>
        <v>0</v>
      </c>
      <c r="G17" s="954">
        <f t="shared" ref="G17:AC17" si="7">SUM(G18:G27)</f>
        <v>0</v>
      </c>
      <c r="H17" s="954">
        <f t="shared" si="7"/>
        <v>0</v>
      </c>
      <c r="I17" s="954">
        <f t="shared" si="7"/>
        <v>0</v>
      </c>
      <c r="J17" s="954">
        <f t="shared" si="7"/>
        <v>0</v>
      </c>
      <c r="K17" s="954">
        <f t="shared" si="7"/>
        <v>0</v>
      </c>
      <c r="L17" s="954">
        <f t="shared" si="7"/>
        <v>0</v>
      </c>
      <c r="M17" s="954">
        <f t="shared" si="7"/>
        <v>0</v>
      </c>
      <c r="N17" s="954">
        <f t="shared" si="7"/>
        <v>0</v>
      </c>
      <c r="O17" s="954">
        <f t="shared" si="7"/>
        <v>0</v>
      </c>
      <c r="P17" s="954">
        <f t="shared" si="7"/>
        <v>0</v>
      </c>
      <c r="Q17" s="954">
        <f t="shared" si="7"/>
        <v>0</v>
      </c>
      <c r="R17" s="954">
        <f t="shared" si="7"/>
        <v>0</v>
      </c>
      <c r="S17" s="954">
        <f t="shared" si="7"/>
        <v>54203.439999999995</v>
      </c>
      <c r="T17" s="954">
        <f t="shared" si="7"/>
        <v>0</v>
      </c>
      <c r="U17" s="954">
        <f t="shared" si="7"/>
        <v>0</v>
      </c>
      <c r="V17" s="954">
        <f>SUM(V18:V27)</f>
        <v>0</v>
      </c>
      <c r="W17" s="954">
        <f t="shared" ref="W17" si="8">SUM(W18:W27)</f>
        <v>0</v>
      </c>
      <c r="X17" s="954">
        <f>SUM(X18:X27)</f>
        <v>0</v>
      </c>
      <c r="Y17" s="954">
        <f t="shared" si="7"/>
        <v>0</v>
      </c>
      <c r="Z17" s="954">
        <f t="shared" si="7"/>
        <v>0</v>
      </c>
      <c r="AA17" s="954">
        <f t="shared" si="7"/>
        <v>0</v>
      </c>
      <c r="AB17" s="954">
        <f t="shared" si="7"/>
        <v>0</v>
      </c>
      <c r="AC17" s="954">
        <f t="shared" si="7"/>
        <v>0</v>
      </c>
      <c r="AD17" s="954">
        <f>SUM(AD18:AD27)</f>
        <v>0</v>
      </c>
      <c r="AE17" s="955">
        <f t="shared" si="2"/>
        <v>54203.439999999995</v>
      </c>
    </row>
    <row r="18" spans="1:31" s="957" customFormat="1" ht="17.45" customHeight="1">
      <c r="A18" s="950" t="s">
        <v>481</v>
      </c>
      <c r="B18" s="1408" t="s">
        <v>489</v>
      </c>
      <c r="C18" s="1409"/>
      <c r="D18" s="951"/>
      <c r="E18" s="951"/>
      <c r="F18" s="951"/>
      <c r="G18" s="951"/>
      <c r="H18" s="951"/>
      <c r="I18" s="951"/>
      <c r="J18" s="951"/>
      <c r="K18" s="951"/>
      <c r="L18" s="951"/>
      <c r="M18" s="951"/>
      <c r="N18" s="951"/>
      <c r="O18" s="951"/>
      <c r="P18" s="951"/>
      <c r="Q18" s="951"/>
      <c r="R18" s="951"/>
      <c r="S18" s="951"/>
      <c r="T18" s="951"/>
      <c r="U18" s="951"/>
      <c r="V18" s="952"/>
      <c r="W18" s="951"/>
      <c r="X18" s="952"/>
      <c r="Y18" s="951"/>
      <c r="Z18" s="951"/>
      <c r="AA18" s="951"/>
      <c r="AB18" s="951"/>
      <c r="AC18" s="951"/>
      <c r="AD18" s="952"/>
      <c r="AE18" s="953">
        <f t="shared" si="2"/>
        <v>0</v>
      </c>
    </row>
    <row r="19" spans="1:31" s="957" customFormat="1" ht="17.45" customHeight="1">
      <c r="A19" s="950" t="s">
        <v>490</v>
      </c>
      <c r="B19" s="1408" t="s">
        <v>491</v>
      </c>
      <c r="C19" s="1409"/>
      <c r="D19" s="951"/>
      <c r="E19" s="951"/>
      <c r="F19" s="951"/>
      <c r="G19" s="951"/>
      <c r="H19" s="951"/>
      <c r="I19" s="951"/>
      <c r="J19" s="951"/>
      <c r="K19" s="951"/>
      <c r="L19" s="951"/>
      <c r="M19" s="951"/>
      <c r="N19" s="951"/>
      <c r="O19" s="951"/>
      <c r="P19" s="951"/>
      <c r="Q19" s="951"/>
      <c r="R19" s="951"/>
      <c r="S19" s="951">
        <v>34224.42</v>
      </c>
      <c r="T19" s="951"/>
      <c r="U19" s="951"/>
      <c r="V19" s="952"/>
      <c r="W19" s="951"/>
      <c r="X19" s="952"/>
      <c r="Y19" s="951"/>
      <c r="Z19" s="951"/>
      <c r="AA19" s="951"/>
      <c r="AB19" s="951"/>
      <c r="AC19" s="951"/>
      <c r="AD19" s="952"/>
      <c r="AE19" s="953">
        <f t="shared" si="2"/>
        <v>34224.42</v>
      </c>
    </row>
    <row r="20" spans="1:31" s="957" customFormat="1" ht="17.45" customHeight="1">
      <c r="A20" s="950" t="s">
        <v>492</v>
      </c>
      <c r="B20" s="1408" t="s">
        <v>112</v>
      </c>
      <c r="C20" s="1409"/>
      <c r="D20" s="951"/>
      <c r="E20" s="951"/>
      <c r="F20" s="951"/>
      <c r="G20" s="951"/>
      <c r="H20" s="951"/>
      <c r="I20" s="951"/>
      <c r="J20" s="951"/>
      <c r="K20" s="951"/>
      <c r="L20" s="951"/>
      <c r="M20" s="951"/>
      <c r="N20" s="951"/>
      <c r="O20" s="951"/>
      <c r="P20" s="951"/>
      <c r="Q20" s="951"/>
      <c r="R20" s="951"/>
      <c r="S20" s="951">
        <v>6923.71</v>
      </c>
      <c r="T20" s="951"/>
      <c r="U20" s="951"/>
      <c r="V20" s="952"/>
      <c r="W20" s="951"/>
      <c r="X20" s="952"/>
      <c r="Y20" s="951"/>
      <c r="Z20" s="951"/>
      <c r="AA20" s="951"/>
      <c r="AB20" s="951"/>
      <c r="AC20" s="951"/>
      <c r="AD20" s="952"/>
      <c r="AE20" s="953">
        <f t="shared" si="2"/>
        <v>6923.71</v>
      </c>
    </row>
    <row r="21" spans="1:31" s="957" customFormat="1" ht="17.45" customHeight="1">
      <c r="A21" s="950" t="s">
        <v>483</v>
      </c>
      <c r="B21" s="1408" t="s">
        <v>493</v>
      </c>
      <c r="C21" s="1409"/>
      <c r="D21" s="951"/>
      <c r="E21" s="951"/>
      <c r="F21" s="951"/>
      <c r="G21" s="951"/>
      <c r="H21" s="951"/>
      <c r="I21" s="951"/>
      <c r="J21" s="951"/>
      <c r="K21" s="951"/>
      <c r="L21" s="951"/>
      <c r="M21" s="951"/>
      <c r="N21" s="951"/>
      <c r="O21" s="951"/>
      <c r="P21" s="951"/>
      <c r="Q21" s="951"/>
      <c r="R21" s="951"/>
      <c r="S21" s="951">
        <v>13055.31</v>
      </c>
      <c r="T21" s="951"/>
      <c r="U21" s="951"/>
      <c r="V21" s="952"/>
      <c r="W21" s="951"/>
      <c r="X21" s="952"/>
      <c r="Y21" s="951"/>
      <c r="Z21" s="951"/>
      <c r="AA21" s="951"/>
      <c r="AB21" s="951"/>
      <c r="AC21" s="951"/>
      <c r="AD21" s="952"/>
      <c r="AE21" s="953">
        <f t="shared" si="2"/>
        <v>13055.31</v>
      </c>
    </row>
    <row r="22" spans="1:31" s="957" customFormat="1" ht="17.45" customHeight="1">
      <c r="A22" s="950" t="s">
        <v>494</v>
      </c>
      <c r="B22" s="1408" t="s">
        <v>495</v>
      </c>
      <c r="C22" s="1409"/>
      <c r="D22" s="951"/>
      <c r="E22" s="951"/>
      <c r="F22" s="951"/>
      <c r="G22" s="951"/>
      <c r="H22" s="951"/>
      <c r="I22" s="951"/>
      <c r="J22" s="951"/>
      <c r="K22" s="951"/>
      <c r="L22" s="951"/>
      <c r="M22" s="951"/>
      <c r="N22" s="951"/>
      <c r="O22" s="951"/>
      <c r="P22" s="951"/>
      <c r="Q22" s="951"/>
      <c r="R22" s="951"/>
      <c r="S22" s="951"/>
      <c r="T22" s="951"/>
      <c r="U22" s="951"/>
      <c r="V22" s="952"/>
      <c r="W22" s="951"/>
      <c r="X22" s="952"/>
      <c r="Y22" s="951"/>
      <c r="Z22" s="951"/>
      <c r="AA22" s="951"/>
      <c r="AB22" s="951"/>
      <c r="AC22" s="951"/>
      <c r="AD22" s="952"/>
      <c r="AE22" s="953">
        <f t="shared" si="2"/>
        <v>0</v>
      </c>
    </row>
    <row r="23" spans="1:31" s="957" customFormat="1" ht="17.45" customHeight="1">
      <c r="A23" s="950" t="s">
        <v>485</v>
      </c>
      <c r="B23" s="1408" t="s">
        <v>496</v>
      </c>
      <c r="C23" s="1409"/>
      <c r="D23" s="951"/>
      <c r="E23" s="951"/>
      <c r="F23" s="951"/>
      <c r="G23" s="951"/>
      <c r="H23" s="951"/>
      <c r="I23" s="951"/>
      <c r="J23" s="951"/>
      <c r="K23" s="951"/>
      <c r="L23" s="951"/>
      <c r="M23" s="951"/>
      <c r="N23" s="951"/>
      <c r="O23" s="951"/>
      <c r="P23" s="951"/>
      <c r="Q23" s="951"/>
      <c r="R23" s="951"/>
      <c r="S23" s="951"/>
      <c r="T23" s="951"/>
      <c r="U23" s="951"/>
      <c r="V23" s="952"/>
      <c r="W23" s="951"/>
      <c r="X23" s="952"/>
      <c r="Y23" s="951"/>
      <c r="Z23" s="951"/>
      <c r="AA23" s="951"/>
      <c r="AB23" s="951"/>
      <c r="AC23" s="951"/>
      <c r="AD23" s="952"/>
      <c r="AE23" s="953">
        <f t="shared" si="2"/>
        <v>0</v>
      </c>
    </row>
    <row r="24" spans="1:31" s="957" customFormat="1" ht="17.45" customHeight="1">
      <c r="A24" s="950" t="s">
        <v>497</v>
      </c>
      <c r="B24" s="1408" t="s">
        <v>498</v>
      </c>
      <c r="C24" s="1409"/>
      <c r="D24" s="951"/>
      <c r="E24" s="951"/>
      <c r="F24" s="951"/>
      <c r="G24" s="951"/>
      <c r="H24" s="951"/>
      <c r="I24" s="951"/>
      <c r="J24" s="951"/>
      <c r="K24" s="951"/>
      <c r="L24" s="951"/>
      <c r="M24" s="951"/>
      <c r="N24" s="951"/>
      <c r="O24" s="951"/>
      <c r="P24" s="951"/>
      <c r="Q24" s="951"/>
      <c r="R24" s="951"/>
      <c r="S24" s="951"/>
      <c r="T24" s="951"/>
      <c r="U24" s="951"/>
      <c r="V24" s="952"/>
      <c r="W24" s="951"/>
      <c r="X24" s="952"/>
      <c r="Y24" s="951"/>
      <c r="Z24" s="951"/>
      <c r="AA24" s="951"/>
      <c r="AB24" s="951"/>
      <c r="AC24" s="951"/>
      <c r="AD24" s="952"/>
      <c r="AE24" s="953">
        <f t="shared" si="2"/>
        <v>0</v>
      </c>
    </row>
    <row r="25" spans="1:31" s="957" customFormat="1" ht="17.45" customHeight="1">
      <c r="A25" s="950" t="s">
        <v>499</v>
      </c>
      <c r="B25" s="1408" t="s">
        <v>500</v>
      </c>
      <c r="C25" s="1409"/>
      <c r="D25" s="951"/>
      <c r="E25" s="951"/>
      <c r="F25" s="951"/>
      <c r="G25" s="951"/>
      <c r="H25" s="951"/>
      <c r="I25" s="951"/>
      <c r="J25" s="951"/>
      <c r="K25" s="951"/>
      <c r="L25" s="951"/>
      <c r="M25" s="951"/>
      <c r="N25" s="951"/>
      <c r="O25" s="951"/>
      <c r="P25" s="951"/>
      <c r="Q25" s="951"/>
      <c r="R25" s="951"/>
      <c r="S25" s="951"/>
      <c r="T25" s="951"/>
      <c r="U25" s="951"/>
      <c r="V25" s="952"/>
      <c r="W25" s="951"/>
      <c r="X25" s="952"/>
      <c r="Y25" s="951"/>
      <c r="Z25" s="951"/>
      <c r="AA25" s="951"/>
      <c r="AB25" s="951"/>
      <c r="AC25" s="951"/>
      <c r="AD25" s="952"/>
      <c r="AE25" s="953">
        <f t="shared" si="2"/>
        <v>0</v>
      </c>
    </row>
    <row r="26" spans="1:31" s="957" customFormat="1" ht="17.45" customHeight="1">
      <c r="A26" s="950" t="s">
        <v>501</v>
      </c>
      <c r="B26" s="1404" t="s">
        <v>502</v>
      </c>
      <c r="C26" s="1405"/>
      <c r="D26" s="951"/>
      <c r="E26" s="951"/>
      <c r="F26" s="951"/>
      <c r="G26" s="951"/>
      <c r="H26" s="951"/>
      <c r="I26" s="951"/>
      <c r="J26" s="951"/>
      <c r="K26" s="951"/>
      <c r="L26" s="951"/>
      <c r="M26" s="951"/>
      <c r="N26" s="951"/>
      <c r="O26" s="951"/>
      <c r="P26" s="951"/>
      <c r="Q26" s="951"/>
      <c r="R26" s="951"/>
      <c r="S26" s="951"/>
      <c r="T26" s="951"/>
      <c r="U26" s="951"/>
      <c r="V26" s="952"/>
      <c r="W26" s="951"/>
      <c r="X26" s="952"/>
      <c r="Y26" s="951"/>
      <c r="Z26" s="951"/>
      <c r="AA26" s="951"/>
      <c r="AB26" s="951"/>
      <c r="AC26" s="951"/>
      <c r="AD26" s="952"/>
      <c r="AE26" s="953">
        <f t="shared" si="2"/>
        <v>0</v>
      </c>
    </row>
    <row r="27" spans="1:31" s="957" customFormat="1" ht="17.45" customHeight="1">
      <c r="A27" s="950" t="s">
        <v>503</v>
      </c>
      <c r="B27" s="1404" t="s">
        <v>504</v>
      </c>
      <c r="C27" s="1405"/>
      <c r="D27" s="951"/>
      <c r="E27" s="951"/>
      <c r="F27" s="951"/>
      <c r="G27" s="951"/>
      <c r="H27" s="951"/>
      <c r="I27" s="951"/>
      <c r="J27" s="951"/>
      <c r="K27" s="951"/>
      <c r="L27" s="951"/>
      <c r="M27" s="951"/>
      <c r="N27" s="951"/>
      <c r="O27" s="951"/>
      <c r="P27" s="951"/>
      <c r="Q27" s="951"/>
      <c r="R27" s="951"/>
      <c r="S27" s="951"/>
      <c r="T27" s="951"/>
      <c r="U27" s="951"/>
      <c r="V27" s="952"/>
      <c r="W27" s="951"/>
      <c r="X27" s="952"/>
      <c r="Y27" s="951"/>
      <c r="Z27" s="951"/>
      <c r="AA27" s="951"/>
      <c r="AB27" s="951"/>
      <c r="AC27" s="951"/>
      <c r="AD27" s="952"/>
      <c r="AE27" s="953">
        <f t="shared" si="2"/>
        <v>0</v>
      </c>
    </row>
    <row r="28" spans="1:31" s="958" customFormat="1" ht="15.75" customHeight="1">
      <c r="A28" s="946" t="s">
        <v>505</v>
      </c>
      <c r="B28" s="1411" t="s">
        <v>92</v>
      </c>
      <c r="C28" s="1412"/>
      <c r="D28" s="947">
        <f>D29</f>
        <v>0</v>
      </c>
      <c r="E28" s="947">
        <f>E29</f>
        <v>0</v>
      </c>
      <c r="F28" s="947">
        <f>F29</f>
        <v>0</v>
      </c>
      <c r="G28" s="947">
        <f t="shared" ref="G28:AC28" si="9">G29</f>
        <v>0</v>
      </c>
      <c r="H28" s="947">
        <f t="shared" si="9"/>
        <v>0</v>
      </c>
      <c r="I28" s="947">
        <f t="shared" si="9"/>
        <v>0</v>
      </c>
      <c r="J28" s="947">
        <f t="shared" si="9"/>
        <v>0</v>
      </c>
      <c r="K28" s="947">
        <f t="shared" si="9"/>
        <v>0</v>
      </c>
      <c r="L28" s="947">
        <f t="shared" si="9"/>
        <v>0</v>
      </c>
      <c r="M28" s="947">
        <f t="shared" si="9"/>
        <v>0</v>
      </c>
      <c r="N28" s="947">
        <f t="shared" si="9"/>
        <v>0</v>
      </c>
      <c r="O28" s="947">
        <f t="shared" si="9"/>
        <v>0</v>
      </c>
      <c r="P28" s="947">
        <f t="shared" si="9"/>
        <v>0</v>
      </c>
      <c r="Q28" s="947">
        <f t="shared" si="9"/>
        <v>0</v>
      </c>
      <c r="R28" s="947">
        <f t="shared" si="9"/>
        <v>0</v>
      </c>
      <c r="S28" s="947">
        <f t="shared" si="9"/>
        <v>0</v>
      </c>
      <c r="T28" s="947">
        <f t="shared" si="9"/>
        <v>0</v>
      </c>
      <c r="U28" s="947">
        <f t="shared" si="9"/>
        <v>0</v>
      </c>
      <c r="V28" s="947">
        <f>V29</f>
        <v>0</v>
      </c>
      <c r="W28" s="947">
        <f t="shared" si="9"/>
        <v>0</v>
      </c>
      <c r="X28" s="947">
        <f>X29</f>
        <v>0</v>
      </c>
      <c r="Y28" s="947">
        <f t="shared" si="9"/>
        <v>0</v>
      </c>
      <c r="Z28" s="947">
        <f t="shared" si="9"/>
        <v>0</v>
      </c>
      <c r="AA28" s="947">
        <f t="shared" si="9"/>
        <v>0</v>
      </c>
      <c r="AB28" s="947">
        <f t="shared" si="9"/>
        <v>0</v>
      </c>
      <c r="AC28" s="947">
        <f t="shared" si="9"/>
        <v>0</v>
      </c>
      <c r="AD28" s="947">
        <f>AD29</f>
        <v>0</v>
      </c>
      <c r="AE28" s="948">
        <f t="shared" si="2"/>
        <v>0</v>
      </c>
    </row>
    <row r="29" spans="1:31" s="957" customFormat="1" ht="17.45" customHeight="1">
      <c r="A29" s="950" t="s">
        <v>492</v>
      </c>
      <c r="B29" s="1404" t="s">
        <v>506</v>
      </c>
      <c r="C29" s="1405"/>
      <c r="D29" s="951"/>
      <c r="E29" s="951"/>
      <c r="F29" s="951"/>
      <c r="G29" s="951"/>
      <c r="H29" s="951"/>
      <c r="I29" s="951"/>
      <c r="J29" s="951"/>
      <c r="K29" s="951"/>
      <c r="L29" s="951"/>
      <c r="M29" s="951"/>
      <c r="N29" s="951"/>
      <c r="O29" s="951"/>
      <c r="P29" s="951"/>
      <c r="Q29" s="951"/>
      <c r="R29" s="951"/>
      <c r="S29" s="951"/>
      <c r="T29" s="951"/>
      <c r="U29" s="951"/>
      <c r="V29" s="952"/>
      <c r="W29" s="951"/>
      <c r="X29" s="952"/>
      <c r="Y29" s="951"/>
      <c r="Z29" s="951"/>
      <c r="AA29" s="951"/>
      <c r="AB29" s="951"/>
      <c r="AC29" s="951"/>
      <c r="AD29" s="952"/>
      <c r="AE29" s="953">
        <f t="shared" si="2"/>
        <v>0</v>
      </c>
    </row>
    <row r="30" spans="1:31" s="958" customFormat="1" ht="15.75" customHeight="1">
      <c r="A30" s="946" t="s">
        <v>507</v>
      </c>
      <c r="B30" s="1411" t="s">
        <v>75</v>
      </c>
      <c r="C30" s="1412"/>
      <c r="D30" s="947">
        <f>D31</f>
        <v>0</v>
      </c>
      <c r="E30" s="947">
        <f>E31</f>
        <v>0</v>
      </c>
      <c r="F30" s="947">
        <f>F31</f>
        <v>0</v>
      </c>
      <c r="G30" s="947">
        <f t="shared" ref="G30:AC30" si="10">G31</f>
        <v>0</v>
      </c>
      <c r="H30" s="947">
        <f t="shared" si="10"/>
        <v>0</v>
      </c>
      <c r="I30" s="947">
        <f t="shared" si="10"/>
        <v>0</v>
      </c>
      <c r="J30" s="947">
        <f t="shared" si="10"/>
        <v>0</v>
      </c>
      <c r="K30" s="947">
        <f t="shared" si="10"/>
        <v>0</v>
      </c>
      <c r="L30" s="947">
        <f t="shared" si="10"/>
        <v>0</v>
      </c>
      <c r="M30" s="947">
        <f t="shared" si="10"/>
        <v>0</v>
      </c>
      <c r="N30" s="947">
        <f t="shared" si="10"/>
        <v>0</v>
      </c>
      <c r="O30" s="947">
        <f t="shared" si="10"/>
        <v>0</v>
      </c>
      <c r="P30" s="947">
        <f t="shared" si="10"/>
        <v>0</v>
      </c>
      <c r="Q30" s="947">
        <f t="shared" si="10"/>
        <v>0</v>
      </c>
      <c r="R30" s="947">
        <f t="shared" si="10"/>
        <v>0</v>
      </c>
      <c r="S30" s="947">
        <f t="shared" si="10"/>
        <v>0</v>
      </c>
      <c r="T30" s="947">
        <f t="shared" si="10"/>
        <v>0</v>
      </c>
      <c r="U30" s="947">
        <f t="shared" si="10"/>
        <v>0</v>
      </c>
      <c r="V30" s="947">
        <f>V31</f>
        <v>0</v>
      </c>
      <c r="W30" s="947">
        <f t="shared" si="10"/>
        <v>0</v>
      </c>
      <c r="X30" s="947">
        <f>X31</f>
        <v>0</v>
      </c>
      <c r="Y30" s="947">
        <f t="shared" si="10"/>
        <v>0</v>
      </c>
      <c r="Z30" s="947">
        <f t="shared" si="10"/>
        <v>0</v>
      </c>
      <c r="AA30" s="947">
        <f t="shared" si="10"/>
        <v>0</v>
      </c>
      <c r="AB30" s="947">
        <f t="shared" si="10"/>
        <v>0</v>
      </c>
      <c r="AC30" s="947">
        <f t="shared" si="10"/>
        <v>0</v>
      </c>
      <c r="AD30" s="947">
        <f>AD31</f>
        <v>0</v>
      </c>
      <c r="AE30" s="948">
        <f t="shared" si="2"/>
        <v>0</v>
      </c>
    </row>
    <row r="31" spans="1:31" s="957" customFormat="1" ht="17.45" customHeight="1">
      <c r="A31" s="950" t="s">
        <v>490</v>
      </c>
      <c r="B31" s="1404" t="s">
        <v>75</v>
      </c>
      <c r="C31" s="1405"/>
      <c r="D31" s="951"/>
      <c r="E31" s="951"/>
      <c r="F31" s="951"/>
      <c r="G31" s="951"/>
      <c r="H31" s="951"/>
      <c r="I31" s="951"/>
      <c r="J31" s="951"/>
      <c r="K31" s="951"/>
      <c r="L31" s="951"/>
      <c r="M31" s="951"/>
      <c r="N31" s="951"/>
      <c r="O31" s="951"/>
      <c r="P31" s="951"/>
      <c r="Q31" s="951"/>
      <c r="R31" s="951"/>
      <c r="S31" s="951"/>
      <c r="T31" s="951"/>
      <c r="U31" s="951"/>
      <c r="V31" s="952"/>
      <c r="W31" s="951"/>
      <c r="X31" s="952"/>
      <c r="Y31" s="951"/>
      <c r="Z31" s="951"/>
      <c r="AA31" s="951"/>
      <c r="AB31" s="951"/>
      <c r="AC31" s="951"/>
      <c r="AD31" s="952"/>
      <c r="AE31" s="953">
        <f>SUM(D30:AD30)</f>
        <v>0</v>
      </c>
    </row>
    <row r="32" spans="1:31" s="956" customFormat="1" ht="17.45" customHeight="1">
      <c r="A32" s="946" t="s">
        <v>508</v>
      </c>
      <c r="B32" s="1411" t="s">
        <v>509</v>
      </c>
      <c r="C32" s="1412"/>
      <c r="D32" s="947">
        <f>SUM(D33:D34)</f>
        <v>0</v>
      </c>
      <c r="E32" s="947">
        <f>SUM(E33:E34)</f>
        <v>0</v>
      </c>
      <c r="F32" s="947">
        <f>SUM(F33:F34)</f>
        <v>0</v>
      </c>
      <c r="G32" s="947">
        <f t="shared" ref="G32:AC32" si="11">SUM(G33:G34)</f>
        <v>0</v>
      </c>
      <c r="H32" s="947">
        <f t="shared" si="11"/>
        <v>0</v>
      </c>
      <c r="I32" s="947">
        <f t="shared" si="11"/>
        <v>0</v>
      </c>
      <c r="J32" s="947">
        <f t="shared" si="11"/>
        <v>0</v>
      </c>
      <c r="K32" s="947">
        <f t="shared" si="11"/>
        <v>0</v>
      </c>
      <c r="L32" s="947">
        <f t="shared" si="11"/>
        <v>0</v>
      </c>
      <c r="M32" s="947">
        <f t="shared" si="11"/>
        <v>0</v>
      </c>
      <c r="N32" s="947">
        <f t="shared" si="11"/>
        <v>0</v>
      </c>
      <c r="O32" s="947">
        <f t="shared" si="11"/>
        <v>0</v>
      </c>
      <c r="P32" s="947">
        <f t="shared" si="11"/>
        <v>0</v>
      </c>
      <c r="Q32" s="947">
        <f t="shared" si="11"/>
        <v>0</v>
      </c>
      <c r="R32" s="947">
        <f t="shared" si="11"/>
        <v>0</v>
      </c>
      <c r="S32" s="947">
        <f t="shared" si="11"/>
        <v>0</v>
      </c>
      <c r="T32" s="947">
        <f t="shared" si="11"/>
        <v>0</v>
      </c>
      <c r="U32" s="947">
        <f t="shared" si="11"/>
        <v>0</v>
      </c>
      <c r="V32" s="947">
        <f>SUM(V33:V34)</f>
        <v>0</v>
      </c>
      <c r="W32" s="947">
        <f t="shared" ref="W32" si="12">SUM(W33:W34)</f>
        <v>0</v>
      </c>
      <c r="X32" s="947">
        <f>SUM(X33:X34)</f>
        <v>0</v>
      </c>
      <c r="Y32" s="947">
        <f t="shared" si="11"/>
        <v>0</v>
      </c>
      <c r="Z32" s="947">
        <f t="shared" si="11"/>
        <v>0</v>
      </c>
      <c r="AA32" s="947">
        <f t="shared" si="11"/>
        <v>0</v>
      </c>
      <c r="AB32" s="947">
        <f t="shared" si="11"/>
        <v>0</v>
      </c>
      <c r="AC32" s="947">
        <f t="shared" si="11"/>
        <v>0</v>
      </c>
      <c r="AD32" s="947">
        <f>SUM(AD33:AD34)</f>
        <v>0</v>
      </c>
      <c r="AE32" s="948">
        <f t="shared" ref="AE32:AE37" si="13">SUM(D32:AD32)</f>
        <v>0</v>
      </c>
    </row>
    <row r="33" spans="1:31" s="928" customFormat="1" ht="16.7" customHeight="1">
      <c r="A33" s="950" t="s">
        <v>490</v>
      </c>
      <c r="B33" s="1404" t="s">
        <v>510</v>
      </c>
      <c r="C33" s="1405"/>
      <c r="D33" s="951"/>
      <c r="E33" s="951"/>
      <c r="F33" s="951"/>
      <c r="G33" s="951"/>
      <c r="H33" s="951"/>
      <c r="I33" s="951"/>
      <c r="J33" s="951"/>
      <c r="K33" s="951"/>
      <c r="L33" s="951"/>
      <c r="M33" s="951"/>
      <c r="N33" s="951"/>
      <c r="O33" s="951"/>
      <c r="P33" s="951"/>
      <c r="Q33" s="951"/>
      <c r="R33" s="951"/>
      <c r="S33" s="951"/>
      <c r="T33" s="951"/>
      <c r="U33" s="951"/>
      <c r="V33" s="952"/>
      <c r="W33" s="951"/>
      <c r="X33" s="952"/>
      <c r="Y33" s="951"/>
      <c r="Z33" s="951"/>
      <c r="AA33" s="951"/>
      <c r="AB33" s="951"/>
      <c r="AC33" s="951"/>
      <c r="AD33" s="952"/>
      <c r="AE33" s="953">
        <f t="shared" si="13"/>
        <v>0</v>
      </c>
    </row>
    <row r="34" spans="1:31" s="928" customFormat="1" ht="17.45" customHeight="1">
      <c r="A34" s="950" t="s">
        <v>492</v>
      </c>
      <c r="B34" s="1404" t="s">
        <v>122</v>
      </c>
      <c r="C34" s="1405"/>
      <c r="D34" s="951"/>
      <c r="E34" s="951"/>
      <c r="F34" s="951"/>
      <c r="G34" s="951"/>
      <c r="H34" s="951"/>
      <c r="I34" s="951"/>
      <c r="J34" s="951"/>
      <c r="K34" s="951"/>
      <c r="L34" s="951"/>
      <c r="M34" s="951"/>
      <c r="N34" s="951"/>
      <c r="O34" s="951"/>
      <c r="P34" s="951"/>
      <c r="Q34" s="951"/>
      <c r="R34" s="951"/>
      <c r="S34" s="951"/>
      <c r="T34" s="951"/>
      <c r="U34" s="951"/>
      <c r="V34" s="952"/>
      <c r="W34" s="951"/>
      <c r="X34" s="952"/>
      <c r="Y34" s="951"/>
      <c r="Z34" s="951"/>
      <c r="AA34" s="951"/>
      <c r="AB34" s="951"/>
      <c r="AC34" s="951"/>
      <c r="AD34" s="952"/>
      <c r="AE34" s="953">
        <f t="shared" si="13"/>
        <v>0</v>
      </c>
    </row>
    <row r="35" spans="1:31" s="958" customFormat="1" ht="17.45" customHeight="1">
      <c r="A35" s="946" t="s">
        <v>511</v>
      </c>
      <c r="B35" s="1411" t="s">
        <v>512</v>
      </c>
      <c r="C35" s="1412"/>
      <c r="D35" s="947">
        <f>SUM(D36:D37)</f>
        <v>0</v>
      </c>
      <c r="E35" s="947">
        <f>SUM(E36:E37)</f>
        <v>0</v>
      </c>
      <c r="F35" s="947">
        <f>SUM(F36:F37)</f>
        <v>0</v>
      </c>
      <c r="G35" s="947">
        <f t="shared" ref="G35:AC35" si="14">SUM(G36:G37)</f>
        <v>0</v>
      </c>
      <c r="H35" s="947">
        <f t="shared" si="14"/>
        <v>0</v>
      </c>
      <c r="I35" s="947">
        <f t="shared" si="14"/>
        <v>0</v>
      </c>
      <c r="J35" s="947">
        <f t="shared" si="14"/>
        <v>0</v>
      </c>
      <c r="K35" s="947">
        <f t="shared" si="14"/>
        <v>0</v>
      </c>
      <c r="L35" s="947">
        <f t="shared" si="14"/>
        <v>0</v>
      </c>
      <c r="M35" s="947">
        <f t="shared" si="14"/>
        <v>0</v>
      </c>
      <c r="N35" s="947">
        <f t="shared" si="14"/>
        <v>0</v>
      </c>
      <c r="O35" s="947">
        <f t="shared" si="14"/>
        <v>0</v>
      </c>
      <c r="P35" s="947">
        <f t="shared" si="14"/>
        <v>0</v>
      </c>
      <c r="Q35" s="947">
        <f t="shared" si="14"/>
        <v>0</v>
      </c>
      <c r="R35" s="947">
        <f t="shared" si="14"/>
        <v>0</v>
      </c>
      <c r="S35" s="947">
        <f t="shared" si="14"/>
        <v>0</v>
      </c>
      <c r="T35" s="947">
        <f t="shared" si="14"/>
        <v>0</v>
      </c>
      <c r="U35" s="947">
        <f t="shared" si="14"/>
        <v>0</v>
      </c>
      <c r="V35" s="947">
        <f>SUM(V36:V37)</f>
        <v>0</v>
      </c>
      <c r="W35" s="947">
        <f t="shared" ref="W35" si="15">SUM(W36:W37)</f>
        <v>0</v>
      </c>
      <c r="X35" s="947">
        <f>SUM(X36:X37)</f>
        <v>0</v>
      </c>
      <c r="Y35" s="947">
        <f t="shared" si="14"/>
        <v>0</v>
      </c>
      <c r="Z35" s="947">
        <f t="shared" si="14"/>
        <v>0</v>
      </c>
      <c r="AA35" s="947">
        <f t="shared" si="14"/>
        <v>0</v>
      </c>
      <c r="AB35" s="947">
        <f t="shared" si="14"/>
        <v>0</v>
      </c>
      <c r="AC35" s="947">
        <f t="shared" si="14"/>
        <v>0</v>
      </c>
      <c r="AD35" s="947">
        <f>SUM(AD36:AD37)</f>
        <v>0</v>
      </c>
      <c r="AE35" s="948">
        <f t="shared" si="13"/>
        <v>0</v>
      </c>
    </row>
    <row r="36" spans="1:31" s="957" customFormat="1" ht="19.5" customHeight="1">
      <c r="A36" s="950" t="s">
        <v>481</v>
      </c>
      <c r="B36" s="1404" t="s">
        <v>510</v>
      </c>
      <c r="C36" s="1405"/>
      <c r="D36" s="951"/>
      <c r="E36" s="951"/>
      <c r="F36" s="951"/>
      <c r="G36" s="951"/>
      <c r="H36" s="951"/>
      <c r="I36" s="951"/>
      <c r="J36" s="951"/>
      <c r="K36" s="951"/>
      <c r="L36" s="951"/>
      <c r="M36" s="951"/>
      <c r="N36" s="951"/>
      <c r="O36" s="951"/>
      <c r="P36" s="951"/>
      <c r="Q36" s="951"/>
      <c r="R36" s="951"/>
      <c r="S36" s="951"/>
      <c r="T36" s="951"/>
      <c r="U36" s="951"/>
      <c r="V36" s="952"/>
      <c r="W36" s="951"/>
      <c r="X36" s="952"/>
      <c r="Y36" s="951"/>
      <c r="Z36" s="951"/>
      <c r="AA36" s="951"/>
      <c r="AB36" s="951"/>
      <c r="AC36" s="951"/>
      <c r="AD36" s="952"/>
      <c r="AE36" s="953">
        <f t="shared" si="13"/>
        <v>0</v>
      </c>
    </row>
    <row r="37" spans="1:31" s="957" customFormat="1" ht="19.5" customHeight="1" thickBot="1">
      <c r="A37" s="959" t="s">
        <v>490</v>
      </c>
      <c r="B37" s="1413" t="s">
        <v>122</v>
      </c>
      <c r="C37" s="1414"/>
      <c r="D37" s="960"/>
      <c r="E37" s="960"/>
      <c r="F37" s="960"/>
      <c r="G37" s="960"/>
      <c r="H37" s="960"/>
      <c r="I37" s="960"/>
      <c r="J37" s="960"/>
      <c r="K37" s="960"/>
      <c r="L37" s="960"/>
      <c r="M37" s="960"/>
      <c r="N37" s="960"/>
      <c r="O37" s="960"/>
      <c r="P37" s="960"/>
      <c r="Q37" s="960"/>
      <c r="R37" s="960"/>
      <c r="S37" s="960"/>
      <c r="T37" s="960"/>
      <c r="U37" s="960"/>
      <c r="V37" s="961"/>
      <c r="W37" s="960"/>
      <c r="X37" s="961"/>
      <c r="Y37" s="960"/>
      <c r="Z37" s="960"/>
      <c r="AA37" s="960"/>
      <c r="AB37" s="960"/>
      <c r="AC37" s="960"/>
      <c r="AD37" s="961"/>
      <c r="AE37" s="962">
        <f t="shared" si="13"/>
        <v>0</v>
      </c>
    </row>
    <row r="38" spans="1:31" s="964" customFormat="1" ht="15" customHeight="1">
      <c r="A38" s="963"/>
      <c r="D38" s="965"/>
      <c r="E38" s="965"/>
      <c r="F38" s="965"/>
      <c r="G38" s="965"/>
      <c r="H38" s="965"/>
      <c r="I38" s="965"/>
      <c r="J38" s="965"/>
      <c r="K38" s="965"/>
      <c r="L38" s="965"/>
      <c r="M38" s="965"/>
      <c r="N38" s="965"/>
      <c r="O38" s="965"/>
      <c r="P38" s="965"/>
      <c r="Q38" s="965"/>
      <c r="R38" s="965"/>
      <c r="S38" s="965"/>
      <c r="T38" s="965"/>
      <c r="U38" s="965"/>
      <c r="W38" s="965"/>
      <c r="Y38" s="965"/>
      <c r="Z38" s="965"/>
      <c r="AA38" s="965"/>
      <c r="AB38" s="965"/>
      <c r="AC38" s="965"/>
    </row>
    <row r="39" spans="1:31" s="966" customFormat="1" ht="12.95" customHeight="1">
      <c r="A39" s="966" t="s">
        <v>513</v>
      </c>
      <c r="D39" s="967"/>
      <c r="E39" s="967"/>
      <c r="F39" s="967"/>
      <c r="G39" s="967"/>
      <c r="H39" s="967"/>
      <c r="I39" s="967"/>
      <c r="J39" s="967"/>
      <c r="K39" s="967"/>
      <c r="L39" s="967"/>
      <c r="M39" s="967"/>
      <c r="N39" s="967"/>
      <c r="O39" s="967"/>
      <c r="P39" s="967"/>
      <c r="Q39" s="967"/>
      <c r="R39" s="967"/>
      <c r="S39" s="967"/>
      <c r="T39" s="967"/>
      <c r="U39" s="967"/>
      <c r="W39" s="967"/>
      <c r="Y39" s="967"/>
      <c r="Z39" s="967"/>
      <c r="AA39" s="967"/>
      <c r="AB39" s="967"/>
      <c r="AC39" s="967"/>
    </row>
    <row r="40" spans="1:31" s="969" customFormat="1" ht="11.25" customHeight="1">
      <c r="A40" s="968"/>
      <c r="B40" s="966"/>
      <c r="D40" s="970"/>
      <c r="E40" s="970"/>
      <c r="F40" s="970"/>
      <c r="G40" s="970"/>
      <c r="H40" s="970"/>
      <c r="I40" s="970"/>
      <c r="J40" s="970"/>
      <c r="K40" s="970"/>
      <c r="L40" s="970"/>
      <c r="M40" s="970"/>
      <c r="N40" s="970"/>
      <c r="O40" s="970"/>
      <c r="P40" s="970"/>
      <c r="Q40" s="970"/>
      <c r="R40" s="970"/>
      <c r="S40" s="970"/>
      <c r="T40" s="970"/>
      <c r="U40" s="970"/>
      <c r="W40" s="970"/>
      <c r="Y40" s="970"/>
      <c r="Z40" s="970"/>
      <c r="AA40" s="970"/>
      <c r="AB40" s="970"/>
      <c r="AC40" s="970"/>
    </row>
    <row r="41" spans="1:31" s="969" customFormat="1" ht="9.75" customHeight="1">
      <c r="A41" s="968"/>
      <c r="D41" s="970"/>
      <c r="E41" s="970"/>
      <c r="F41" s="970"/>
      <c r="G41" s="970"/>
      <c r="H41" s="970"/>
      <c r="I41" s="970"/>
      <c r="J41" s="970"/>
      <c r="K41" s="970"/>
      <c r="L41" s="970"/>
      <c r="M41" s="970"/>
      <c r="N41" s="970"/>
      <c r="O41" s="970"/>
      <c r="P41" s="970"/>
      <c r="Q41" s="970"/>
      <c r="R41" s="970"/>
      <c r="S41" s="970"/>
      <c r="T41" s="970"/>
      <c r="U41" s="970"/>
      <c r="W41" s="970"/>
      <c r="Y41" s="970"/>
      <c r="Z41" s="970"/>
      <c r="AA41" s="970"/>
      <c r="AB41" s="970"/>
      <c r="AC41" s="970"/>
    </row>
    <row r="42" spans="1:31">
      <c r="B42" s="971"/>
      <c r="C42" s="971"/>
    </row>
    <row r="43" spans="1:31" s="932" customFormat="1" ht="13.5">
      <c r="A43" s="972" t="s">
        <v>514</v>
      </c>
      <c r="B43" s="973"/>
      <c r="C43" s="974"/>
      <c r="D43" s="975"/>
      <c r="E43" s="975"/>
      <c r="F43" s="975"/>
      <c r="G43" s="975"/>
      <c r="H43" s="975"/>
      <c r="I43" s="976">
        <v>44651</v>
      </c>
      <c r="J43" s="975"/>
      <c r="K43" s="975"/>
      <c r="L43" s="975"/>
      <c r="M43" s="975"/>
      <c r="N43" s="975"/>
      <c r="O43" s="975"/>
      <c r="P43" s="975"/>
      <c r="Q43" s="975"/>
      <c r="R43" s="975"/>
      <c r="S43" s="975"/>
      <c r="T43" s="975"/>
      <c r="U43" s="975"/>
      <c r="W43" s="975"/>
      <c r="Y43" s="975"/>
      <c r="Z43" s="975"/>
      <c r="AA43" s="975"/>
      <c r="AB43" s="975"/>
      <c r="AC43" s="975"/>
    </row>
    <row r="44" spans="1:31" s="932" customFormat="1" ht="12.95" customHeight="1">
      <c r="A44" s="1410" t="s">
        <v>515</v>
      </c>
      <c r="B44" s="1410"/>
      <c r="C44" s="972"/>
      <c r="D44" s="977"/>
      <c r="E44" s="977"/>
      <c r="F44" s="977"/>
      <c r="G44" s="977"/>
      <c r="H44" s="977"/>
      <c r="I44" s="972" t="s">
        <v>61</v>
      </c>
      <c r="J44" s="977"/>
      <c r="K44" s="977"/>
      <c r="L44" s="977"/>
      <c r="M44" s="977"/>
      <c r="N44" s="977"/>
      <c r="O44" s="977"/>
      <c r="P44" s="977"/>
      <c r="Q44" s="977"/>
      <c r="R44" s="977"/>
      <c r="S44" s="977"/>
      <c r="T44" s="977"/>
      <c r="U44" s="977"/>
      <c r="W44" s="977"/>
      <c r="Y44" s="977"/>
      <c r="Z44" s="977"/>
      <c r="AA44" s="977"/>
      <c r="AB44" s="977"/>
      <c r="AC44" s="977"/>
    </row>
    <row r="45" spans="1:31">
      <c r="B45" s="971"/>
      <c r="C45" s="971"/>
    </row>
    <row r="46" spans="1:31">
      <c r="B46" s="971"/>
      <c r="C46" s="971"/>
    </row>
    <row r="47" spans="1:31">
      <c r="B47" s="971"/>
      <c r="C47" s="971"/>
    </row>
    <row r="48" spans="1:31">
      <c r="B48" s="971"/>
      <c r="C48" s="971"/>
    </row>
    <row r="49" spans="2:3">
      <c r="B49" s="971"/>
      <c r="C49" s="971"/>
    </row>
    <row r="50" spans="2:3">
      <c r="B50" s="971"/>
      <c r="C50" s="971"/>
    </row>
    <row r="51" spans="2:3">
      <c r="B51" s="971"/>
      <c r="C51" s="971"/>
    </row>
    <row r="52" spans="2:3">
      <c r="B52" s="971"/>
      <c r="C52" s="971"/>
    </row>
    <row r="53" spans="2:3">
      <c r="B53" s="971"/>
      <c r="C53" s="971"/>
    </row>
    <row r="54" spans="2:3">
      <c r="B54" s="971"/>
      <c r="C54" s="971"/>
    </row>
    <row r="55" spans="2:3">
      <c r="B55" s="971"/>
      <c r="C55" s="971"/>
    </row>
    <row r="56" spans="2:3">
      <c r="B56" s="971"/>
      <c r="C56" s="971"/>
    </row>
    <row r="57" spans="2:3">
      <c r="B57" s="971"/>
      <c r="C57" s="971"/>
    </row>
    <row r="58" spans="2:3">
      <c r="B58" s="971"/>
      <c r="C58" s="971"/>
    </row>
    <row r="59" spans="2:3">
      <c r="B59" s="971"/>
      <c r="C59" s="971"/>
    </row>
    <row r="60" spans="2:3">
      <c r="B60" s="971"/>
      <c r="C60" s="971"/>
    </row>
    <row r="61" spans="2:3">
      <c r="B61" s="971"/>
      <c r="C61" s="971"/>
    </row>
    <row r="62" spans="2:3">
      <c r="B62" s="971"/>
      <c r="C62" s="971"/>
    </row>
    <row r="63" spans="2:3">
      <c r="B63" s="971"/>
      <c r="C63" s="971"/>
    </row>
    <row r="64" spans="2:3">
      <c r="B64" s="971"/>
      <c r="C64" s="971"/>
    </row>
    <row r="65" spans="2:3">
      <c r="B65" s="971"/>
      <c r="C65" s="971"/>
    </row>
    <row r="66" spans="2:3">
      <c r="B66" s="971"/>
      <c r="C66" s="971"/>
    </row>
    <row r="67" spans="2:3">
      <c r="B67" s="971"/>
      <c r="C67" s="971"/>
    </row>
    <row r="68" spans="2:3">
      <c r="B68" s="971"/>
      <c r="C68" s="971"/>
    </row>
    <row r="69" spans="2:3">
      <c r="B69" s="971"/>
      <c r="C69" s="971"/>
    </row>
    <row r="70" spans="2:3">
      <c r="B70" s="971"/>
      <c r="C70" s="971"/>
    </row>
    <row r="71" spans="2:3">
      <c r="B71" s="971"/>
      <c r="C71" s="971"/>
    </row>
    <row r="72" spans="2:3">
      <c r="B72" s="971"/>
      <c r="C72" s="971"/>
    </row>
    <row r="73" spans="2:3">
      <c r="B73" s="971"/>
      <c r="C73" s="971"/>
    </row>
    <row r="74" spans="2:3">
      <c r="B74" s="971"/>
      <c r="C74" s="971"/>
    </row>
    <row r="75" spans="2:3">
      <c r="B75" s="971"/>
      <c r="C75" s="971"/>
    </row>
    <row r="76" spans="2:3">
      <c r="B76" s="971"/>
      <c r="C76" s="971"/>
    </row>
    <row r="77" spans="2:3">
      <c r="B77" s="971"/>
      <c r="C77" s="971"/>
    </row>
    <row r="78" spans="2:3">
      <c r="B78" s="971"/>
      <c r="C78" s="971"/>
    </row>
    <row r="79" spans="2:3">
      <c r="B79" s="971"/>
      <c r="C79" s="971"/>
    </row>
    <row r="80" spans="2:3">
      <c r="B80" s="971"/>
      <c r="C80" s="971"/>
    </row>
    <row r="81" spans="2:3">
      <c r="B81" s="971"/>
      <c r="C81" s="971"/>
    </row>
    <row r="82" spans="2:3">
      <c r="B82" s="971"/>
      <c r="C82" s="971"/>
    </row>
    <row r="83" spans="2:3">
      <c r="B83" s="971"/>
      <c r="C83" s="971"/>
    </row>
    <row r="84" spans="2:3">
      <c r="B84" s="971"/>
      <c r="C84" s="971"/>
    </row>
    <row r="85" spans="2:3">
      <c r="B85" s="971"/>
      <c r="C85" s="971"/>
    </row>
    <row r="86" spans="2:3">
      <c r="B86" s="971"/>
      <c r="C86" s="971"/>
    </row>
    <row r="87" spans="2:3">
      <c r="B87" s="971"/>
      <c r="C87" s="971"/>
    </row>
    <row r="88" spans="2:3">
      <c r="B88" s="971"/>
      <c r="C88" s="971"/>
    </row>
    <row r="89" spans="2:3">
      <c r="B89" s="971"/>
      <c r="C89" s="971"/>
    </row>
    <row r="90" spans="2:3">
      <c r="B90" s="971"/>
      <c r="C90" s="971"/>
    </row>
    <row r="91" spans="2:3">
      <c r="B91" s="971"/>
      <c r="C91" s="971"/>
    </row>
    <row r="92" spans="2:3">
      <c r="B92" s="971"/>
      <c r="C92" s="971"/>
    </row>
    <row r="93" spans="2:3">
      <c r="B93" s="971"/>
      <c r="C93" s="971"/>
    </row>
    <row r="94" spans="2:3">
      <c r="B94" s="971"/>
      <c r="C94" s="971"/>
    </row>
    <row r="95" spans="2:3">
      <c r="B95" s="971"/>
      <c r="C95" s="971"/>
    </row>
    <row r="96" spans="2:3">
      <c r="B96" s="971"/>
      <c r="C96" s="971"/>
    </row>
    <row r="97" spans="2:3">
      <c r="B97" s="971"/>
      <c r="C97" s="971"/>
    </row>
    <row r="98" spans="2:3">
      <c r="B98" s="971"/>
      <c r="C98" s="971"/>
    </row>
    <row r="99" spans="2:3">
      <c r="B99" s="971"/>
      <c r="C99" s="971"/>
    </row>
    <row r="100" spans="2:3">
      <c r="B100" s="971"/>
      <c r="C100" s="971"/>
    </row>
    <row r="101" spans="2:3">
      <c r="B101" s="971"/>
      <c r="C101" s="971"/>
    </row>
    <row r="102" spans="2:3">
      <c r="B102" s="971"/>
      <c r="C102" s="971"/>
    </row>
    <row r="103" spans="2:3">
      <c r="B103" s="971"/>
      <c r="C103" s="971"/>
    </row>
    <row r="104" spans="2:3">
      <c r="B104" s="971"/>
      <c r="C104" s="971"/>
    </row>
    <row r="105" spans="2:3">
      <c r="B105" s="971"/>
      <c r="C105" s="971"/>
    </row>
    <row r="106" spans="2:3">
      <c r="B106" s="971"/>
      <c r="C106" s="971"/>
    </row>
    <row r="107" spans="2:3">
      <c r="B107" s="971"/>
      <c r="C107" s="971"/>
    </row>
    <row r="108" spans="2:3">
      <c r="B108" s="971"/>
      <c r="C108" s="971"/>
    </row>
    <row r="109" spans="2:3">
      <c r="B109" s="971"/>
      <c r="C109" s="971"/>
    </row>
    <row r="110" spans="2:3">
      <c r="B110" s="971"/>
      <c r="C110" s="971"/>
    </row>
    <row r="111" spans="2:3">
      <c r="B111" s="971"/>
      <c r="C111" s="971"/>
    </row>
    <row r="112" spans="2:3">
      <c r="B112" s="971"/>
      <c r="C112" s="971"/>
    </row>
    <row r="113" spans="2:3">
      <c r="B113" s="971"/>
      <c r="C113" s="971"/>
    </row>
    <row r="114" spans="2:3">
      <c r="B114" s="971"/>
      <c r="C114" s="971"/>
    </row>
    <row r="115" spans="2:3">
      <c r="B115" s="971"/>
      <c r="C115" s="971"/>
    </row>
    <row r="116" spans="2:3">
      <c r="B116" s="971"/>
      <c r="C116" s="971"/>
    </row>
    <row r="117" spans="2:3">
      <c r="B117" s="971"/>
      <c r="C117" s="971"/>
    </row>
    <row r="118" spans="2:3">
      <c r="B118" s="971"/>
      <c r="C118" s="971"/>
    </row>
    <row r="119" spans="2:3">
      <c r="B119" s="971"/>
      <c r="C119" s="971"/>
    </row>
    <row r="120" spans="2:3">
      <c r="B120" s="971"/>
      <c r="C120" s="971"/>
    </row>
    <row r="121" spans="2:3">
      <c r="B121" s="971"/>
      <c r="C121" s="971"/>
    </row>
    <row r="122" spans="2:3">
      <c r="B122" s="971"/>
      <c r="C122" s="971"/>
    </row>
    <row r="123" spans="2:3">
      <c r="B123" s="971"/>
      <c r="C123" s="971"/>
    </row>
    <row r="124" spans="2:3">
      <c r="B124" s="971"/>
      <c r="C124" s="971"/>
    </row>
    <row r="125" spans="2:3">
      <c r="B125" s="971"/>
      <c r="C125" s="971"/>
    </row>
    <row r="126" spans="2:3">
      <c r="B126" s="971"/>
      <c r="C126" s="971"/>
    </row>
    <row r="127" spans="2:3">
      <c r="B127" s="971"/>
      <c r="C127" s="971"/>
    </row>
    <row r="128" spans="2:3">
      <c r="B128" s="971"/>
      <c r="C128" s="971"/>
    </row>
    <row r="129" spans="2:3">
      <c r="B129" s="971"/>
      <c r="C129" s="971"/>
    </row>
    <row r="130" spans="2:3">
      <c r="B130" s="971"/>
      <c r="C130" s="971"/>
    </row>
    <row r="131" spans="2:3">
      <c r="B131" s="971"/>
      <c r="C131" s="971"/>
    </row>
    <row r="132" spans="2:3">
      <c r="B132" s="971"/>
      <c r="C132" s="971"/>
    </row>
    <row r="133" spans="2:3">
      <c r="B133" s="971"/>
      <c r="C133" s="971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opLeftCell="A13" zoomScaleNormal="100" workbookViewId="0">
      <selection activeCell="A11" sqref="A11:I11"/>
    </sheetView>
  </sheetViews>
  <sheetFormatPr defaultRowHeight="15"/>
  <cols>
    <col min="1" max="1" width="22.7109375" style="895" customWidth="1"/>
    <col min="2" max="7" width="19.140625" style="895" customWidth="1"/>
    <col min="8" max="8" width="14.140625" style="895" customWidth="1"/>
    <col min="9" max="9" width="12" style="895" customWidth="1"/>
    <col min="10" max="16384" width="9.140625" style="895"/>
  </cols>
  <sheetData>
    <row r="1" spans="1:9" ht="15.75">
      <c r="A1" s="894" t="s">
        <v>0</v>
      </c>
    </row>
    <row r="3" spans="1:9" ht="18.75">
      <c r="A3" s="1423" t="s">
        <v>1</v>
      </c>
      <c r="B3" s="1423"/>
      <c r="C3" s="1423"/>
      <c r="D3" s="1423"/>
      <c r="E3" s="1423"/>
      <c r="F3" s="1423"/>
      <c r="G3" s="1423"/>
      <c r="H3" s="1423"/>
      <c r="I3" s="1423"/>
    </row>
    <row r="4" spans="1:9">
      <c r="A4" s="895" t="s">
        <v>2</v>
      </c>
    </row>
    <row r="6" spans="1:9" ht="15.75" customHeight="1">
      <c r="A6" s="1424" t="s">
        <v>437</v>
      </c>
      <c r="B6" s="1424"/>
      <c r="C6" s="1424"/>
      <c r="D6" s="1424"/>
      <c r="E6" s="1424"/>
      <c r="F6" s="1424"/>
      <c r="G6" s="1424"/>
      <c r="H6" s="1424"/>
      <c r="I6" s="1424"/>
    </row>
    <row r="7" spans="1:9" ht="15.75" customHeight="1" thickBot="1">
      <c r="A7" s="1425"/>
      <c r="B7" s="1426"/>
      <c r="C7" s="1426"/>
      <c r="D7" s="1426"/>
      <c r="E7" s="1426"/>
      <c r="F7" s="1426"/>
      <c r="G7" s="1426"/>
      <c r="H7" s="1425"/>
      <c r="I7" s="1425"/>
    </row>
    <row r="8" spans="1:9" ht="15.75" customHeight="1" thickBot="1">
      <c r="A8" s="896"/>
      <c r="B8" s="1427" t="s">
        <v>438</v>
      </c>
      <c r="C8" s="1428"/>
      <c r="D8" s="1428"/>
      <c r="E8" s="1428"/>
      <c r="F8" s="1428"/>
      <c r="G8" s="1429"/>
      <c r="H8" s="897"/>
      <c r="I8" s="897"/>
    </row>
    <row r="9" spans="1:9" ht="15.75" customHeight="1">
      <c r="A9" s="1430" t="s">
        <v>439</v>
      </c>
      <c r="B9" s="1432" t="s">
        <v>390</v>
      </c>
      <c r="C9" s="1434" t="s">
        <v>440</v>
      </c>
      <c r="D9" s="1432" t="s">
        <v>391</v>
      </c>
      <c r="E9" s="1436" t="s">
        <v>392</v>
      </c>
      <c r="F9" s="1418" t="s">
        <v>393</v>
      </c>
      <c r="G9" s="1418" t="s">
        <v>394</v>
      </c>
      <c r="H9" s="1418" t="s">
        <v>441</v>
      </c>
      <c r="I9" s="1420" t="s">
        <v>262</v>
      </c>
    </row>
    <row r="10" spans="1:9" ht="81.2" customHeight="1">
      <c r="A10" s="1431"/>
      <c r="B10" s="1433"/>
      <c r="C10" s="1435"/>
      <c r="D10" s="1433"/>
      <c r="E10" s="1437"/>
      <c r="F10" s="1419"/>
      <c r="G10" s="1419"/>
      <c r="H10" s="1419"/>
      <c r="I10" s="1421"/>
    </row>
    <row r="11" spans="1:9" ht="15.75" customHeight="1">
      <c r="A11" s="1415" t="s">
        <v>415</v>
      </c>
      <c r="B11" s="1416"/>
      <c r="C11" s="1416"/>
      <c r="D11" s="1416"/>
      <c r="E11" s="1422"/>
      <c r="F11" s="1422"/>
      <c r="G11" s="1422"/>
      <c r="H11" s="1422"/>
      <c r="I11" s="1417"/>
    </row>
    <row r="12" spans="1:9" ht="15.75" customHeight="1">
      <c r="A12" s="898" t="s">
        <v>174</v>
      </c>
      <c r="B12" s="899">
        <v>0</v>
      </c>
      <c r="C12" s="899">
        <v>0</v>
      </c>
      <c r="D12" s="899">
        <v>298894.23</v>
      </c>
      <c r="E12" s="899">
        <v>16459.89</v>
      </c>
      <c r="F12" s="899">
        <v>0</v>
      </c>
      <c r="G12" s="899">
        <v>427959.32</v>
      </c>
      <c r="H12" s="899">
        <v>0</v>
      </c>
      <c r="I12" s="900">
        <f>SUM(B12:H12)</f>
        <v>743313.44</v>
      </c>
    </row>
    <row r="13" spans="1:9" ht="15.75" customHeight="1">
      <c r="A13" s="898" t="s">
        <v>430</v>
      </c>
      <c r="B13" s="899">
        <f t="shared" ref="B13:I13" si="0">SUM(B14:B16)</f>
        <v>0</v>
      </c>
      <c r="C13" s="899">
        <f t="shared" si="0"/>
        <v>0</v>
      </c>
      <c r="D13" s="899">
        <f t="shared" si="0"/>
        <v>0</v>
      </c>
      <c r="E13" s="899">
        <f t="shared" si="0"/>
        <v>0</v>
      </c>
      <c r="F13" s="899">
        <f t="shared" si="0"/>
        <v>0</v>
      </c>
      <c r="G13" s="899">
        <f t="shared" si="0"/>
        <v>14824</v>
      </c>
      <c r="H13" s="899">
        <f t="shared" si="0"/>
        <v>0</v>
      </c>
      <c r="I13" s="900">
        <f t="shared" si="0"/>
        <v>14824</v>
      </c>
    </row>
    <row r="14" spans="1:9">
      <c r="A14" s="901" t="s">
        <v>431</v>
      </c>
      <c r="B14" s="902"/>
      <c r="C14" s="902"/>
      <c r="D14" s="902"/>
      <c r="E14" s="902"/>
      <c r="F14" s="902"/>
      <c r="G14" s="903"/>
      <c r="H14" s="903"/>
      <c r="I14" s="904">
        <f>SUM(B14:H14)</f>
        <v>0</v>
      </c>
    </row>
    <row r="15" spans="1:9">
      <c r="A15" s="901" t="s">
        <v>122</v>
      </c>
      <c r="B15" s="903"/>
      <c r="C15" s="903"/>
      <c r="D15" s="903"/>
      <c r="E15" s="903"/>
      <c r="F15" s="902"/>
      <c r="G15" s="903">
        <v>14824</v>
      </c>
      <c r="H15" s="902"/>
      <c r="I15" s="904">
        <f>SUM(B15:H15)</f>
        <v>14824</v>
      </c>
    </row>
    <row r="16" spans="1:9">
      <c r="A16" s="901" t="s">
        <v>442</v>
      </c>
      <c r="B16" s="903"/>
      <c r="C16" s="902"/>
      <c r="D16" s="903"/>
      <c r="E16" s="903"/>
      <c r="F16" s="903"/>
      <c r="G16" s="903"/>
      <c r="H16" s="903"/>
      <c r="I16" s="904">
        <f>SUM(B16:H16)</f>
        <v>0</v>
      </c>
    </row>
    <row r="17" spans="1:21">
      <c r="A17" s="898" t="s">
        <v>432</v>
      </c>
      <c r="B17" s="899">
        <f>SUM(B18:B19)</f>
        <v>0</v>
      </c>
      <c r="C17" s="899">
        <f t="shared" ref="C17:I17" si="1">SUM(C18:C19)</f>
        <v>0</v>
      </c>
      <c r="D17" s="899">
        <f t="shared" si="1"/>
        <v>0</v>
      </c>
      <c r="E17" s="899">
        <f t="shared" si="1"/>
        <v>0</v>
      </c>
      <c r="F17" s="899">
        <f t="shared" si="1"/>
        <v>0</v>
      </c>
      <c r="G17" s="899">
        <f t="shared" si="1"/>
        <v>0</v>
      </c>
      <c r="H17" s="899">
        <f t="shared" si="1"/>
        <v>0</v>
      </c>
      <c r="I17" s="900">
        <f t="shared" si="1"/>
        <v>0</v>
      </c>
    </row>
    <row r="18" spans="1:21">
      <c r="A18" s="901" t="s">
        <v>433</v>
      </c>
      <c r="B18" s="902"/>
      <c r="C18" s="902"/>
      <c r="D18" s="902"/>
      <c r="E18" s="903"/>
      <c r="F18" s="903"/>
      <c r="G18" s="903"/>
      <c r="H18" s="902"/>
      <c r="I18" s="904">
        <f>SUM(B18:H18)</f>
        <v>0</v>
      </c>
    </row>
    <row r="19" spans="1:21">
      <c r="A19" s="901" t="s">
        <v>122</v>
      </c>
      <c r="B19" s="903"/>
      <c r="C19" s="902"/>
      <c r="D19" s="903"/>
      <c r="E19" s="903"/>
      <c r="F19" s="902"/>
      <c r="G19" s="903"/>
      <c r="H19" s="903"/>
      <c r="I19" s="904">
        <f>SUM(B19:H19)</f>
        <v>0</v>
      </c>
      <c r="U19" s="895">
        <v>870</v>
      </c>
    </row>
    <row r="20" spans="1:21">
      <c r="A20" s="898" t="s">
        <v>175</v>
      </c>
      <c r="B20" s="899">
        <f t="shared" ref="B20:I20" si="2">B12+B13-B17</f>
        <v>0</v>
      </c>
      <c r="C20" s="899">
        <f t="shared" si="2"/>
        <v>0</v>
      </c>
      <c r="D20" s="899">
        <f>D12+D13-D17</f>
        <v>298894.23</v>
      </c>
      <c r="E20" s="899">
        <f t="shared" si="2"/>
        <v>16459.89</v>
      </c>
      <c r="F20" s="899">
        <f t="shared" si="2"/>
        <v>0</v>
      </c>
      <c r="G20" s="899">
        <f t="shared" si="2"/>
        <v>442783.32</v>
      </c>
      <c r="H20" s="899">
        <f t="shared" si="2"/>
        <v>0</v>
      </c>
      <c r="I20" s="900">
        <f t="shared" si="2"/>
        <v>758137.44</v>
      </c>
      <c r="U20" s="895">
        <v>2952</v>
      </c>
    </row>
    <row r="21" spans="1:21">
      <c r="A21" s="1415" t="s">
        <v>434</v>
      </c>
      <c r="B21" s="1422"/>
      <c r="C21" s="1422"/>
      <c r="D21" s="1422"/>
      <c r="E21" s="1422"/>
      <c r="F21" s="1422"/>
      <c r="G21" s="1422"/>
      <c r="H21" s="1422"/>
      <c r="I21" s="1417"/>
    </row>
    <row r="22" spans="1:21">
      <c r="A22" s="898" t="s">
        <v>174</v>
      </c>
      <c r="B22" s="899">
        <v>0</v>
      </c>
      <c r="C22" s="899">
        <v>0</v>
      </c>
      <c r="D22" s="899">
        <v>44211.46</v>
      </c>
      <c r="E22" s="899">
        <v>16459.89</v>
      </c>
      <c r="F22" s="899">
        <v>0</v>
      </c>
      <c r="G22" s="899">
        <v>427959.32</v>
      </c>
      <c r="H22" s="899">
        <v>0</v>
      </c>
      <c r="I22" s="900">
        <f>SUM(B22:H22)</f>
        <v>488630.67</v>
      </c>
    </row>
    <row r="23" spans="1:21">
      <c r="A23" s="898" t="s">
        <v>430</v>
      </c>
      <c r="B23" s="899">
        <f>SUM(B24:B26)</f>
        <v>0</v>
      </c>
      <c r="C23" s="899">
        <f t="shared" ref="C23:I23" si="3">SUM(C24:C26)</f>
        <v>0</v>
      </c>
      <c r="D23" s="899">
        <f t="shared" si="3"/>
        <v>7472.36</v>
      </c>
      <c r="E23" s="899">
        <f t="shared" si="3"/>
        <v>0</v>
      </c>
      <c r="F23" s="899">
        <f t="shared" si="3"/>
        <v>0</v>
      </c>
      <c r="G23" s="899">
        <f t="shared" si="3"/>
        <v>14824</v>
      </c>
      <c r="H23" s="899">
        <f t="shared" si="3"/>
        <v>0</v>
      </c>
      <c r="I23" s="900">
        <f t="shared" si="3"/>
        <v>22296.36</v>
      </c>
    </row>
    <row r="24" spans="1:21">
      <c r="A24" s="901" t="s">
        <v>435</v>
      </c>
      <c r="B24" s="903"/>
      <c r="C24" s="903"/>
      <c r="D24" s="903">
        <v>7472.36</v>
      </c>
      <c r="E24" s="903"/>
      <c r="F24" s="903"/>
      <c r="G24" s="903"/>
      <c r="H24" s="902"/>
      <c r="I24" s="904">
        <f t="shared" ref="I24:I29" si="4">SUM(B24:H24)</f>
        <v>7472.36</v>
      </c>
    </row>
    <row r="25" spans="1:21">
      <c r="A25" s="901" t="s">
        <v>122</v>
      </c>
      <c r="B25" s="902"/>
      <c r="C25" s="902"/>
      <c r="D25" s="903"/>
      <c r="E25" s="903"/>
      <c r="F25" s="902"/>
      <c r="G25" s="903">
        <v>14824</v>
      </c>
      <c r="H25" s="902"/>
      <c r="I25" s="904">
        <f t="shared" si="4"/>
        <v>14824</v>
      </c>
    </row>
    <row r="26" spans="1:21">
      <c r="A26" s="901" t="s">
        <v>442</v>
      </c>
      <c r="B26" s="902"/>
      <c r="C26" s="902"/>
      <c r="D26" s="902"/>
      <c r="E26" s="902"/>
      <c r="F26" s="902"/>
      <c r="G26" s="902"/>
      <c r="H26" s="902"/>
      <c r="I26" s="904">
        <f t="shared" si="4"/>
        <v>0</v>
      </c>
    </row>
    <row r="27" spans="1:21">
      <c r="A27" s="898" t="s">
        <v>432</v>
      </c>
      <c r="B27" s="899">
        <f>SUM(B28:B29)</f>
        <v>0</v>
      </c>
      <c r="C27" s="899">
        <f t="shared" ref="C27:I27" si="5">SUM(C28:C29)</f>
        <v>0</v>
      </c>
      <c r="D27" s="899">
        <f t="shared" si="5"/>
        <v>0</v>
      </c>
      <c r="E27" s="899">
        <f t="shared" si="5"/>
        <v>0</v>
      </c>
      <c r="F27" s="899">
        <f t="shared" si="5"/>
        <v>0</v>
      </c>
      <c r="G27" s="899">
        <f t="shared" si="5"/>
        <v>0</v>
      </c>
      <c r="H27" s="899">
        <f t="shared" si="5"/>
        <v>0</v>
      </c>
      <c r="I27" s="900">
        <f t="shared" si="5"/>
        <v>0</v>
      </c>
    </row>
    <row r="28" spans="1:21">
      <c r="A28" s="901" t="s">
        <v>433</v>
      </c>
      <c r="B28" s="902"/>
      <c r="C28" s="902"/>
      <c r="D28" s="902"/>
      <c r="E28" s="903"/>
      <c r="F28" s="903"/>
      <c r="G28" s="903"/>
      <c r="H28" s="902"/>
      <c r="I28" s="904">
        <f t="shared" si="4"/>
        <v>0</v>
      </c>
    </row>
    <row r="29" spans="1:21">
      <c r="A29" s="901" t="s">
        <v>122</v>
      </c>
      <c r="B29" s="902"/>
      <c r="C29" s="902"/>
      <c r="D29" s="903"/>
      <c r="E29" s="903"/>
      <c r="F29" s="902"/>
      <c r="G29" s="903"/>
      <c r="H29" s="903"/>
      <c r="I29" s="904">
        <f t="shared" si="4"/>
        <v>0</v>
      </c>
    </row>
    <row r="30" spans="1:21">
      <c r="A30" s="898" t="s">
        <v>175</v>
      </c>
      <c r="B30" s="899">
        <f>B22+B23-B27</f>
        <v>0</v>
      </c>
      <c r="C30" s="899">
        <f t="shared" ref="C30:I30" si="6">C22+C23-C27</f>
        <v>0</v>
      </c>
      <c r="D30" s="899">
        <f t="shared" si="6"/>
        <v>51683.82</v>
      </c>
      <c r="E30" s="899">
        <f t="shared" si="6"/>
        <v>16459.89</v>
      </c>
      <c r="F30" s="899">
        <f t="shared" si="6"/>
        <v>0</v>
      </c>
      <c r="G30" s="899">
        <f t="shared" si="6"/>
        <v>442783.32</v>
      </c>
      <c r="H30" s="899">
        <f t="shared" si="6"/>
        <v>0</v>
      </c>
      <c r="I30" s="900">
        <f t="shared" si="6"/>
        <v>510927.02999999997</v>
      </c>
    </row>
    <row r="31" spans="1:21">
      <c r="A31" s="1415" t="s">
        <v>436</v>
      </c>
      <c r="B31" s="1422"/>
      <c r="C31" s="1422"/>
      <c r="D31" s="1422"/>
      <c r="E31" s="1422"/>
      <c r="F31" s="1422"/>
      <c r="G31" s="1422"/>
      <c r="H31" s="1422"/>
      <c r="I31" s="1417"/>
    </row>
    <row r="32" spans="1:21">
      <c r="A32" s="898" t="s">
        <v>174</v>
      </c>
      <c r="B32" s="899">
        <v>0</v>
      </c>
      <c r="C32" s="899">
        <v>0</v>
      </c>
      <c r="D32" s="899">
        <v>0</v>
      </c>
      <c r="E32" s="899">
        <v>0</v>
      </c>
      <c r="F32" s="899">
        <v>0</v>
      </c>
      <c r="G32" s="899">
        <v>0</v>
      </c>
      <c r="H32" s="899">
        <v>0</v>
      </c>
      <c r="I32" s="900">
        <f>SUM(B32:H32)</f>
        <v>0</v>
      </c>
    </row>
    <row r="33" spans="1:9">
      <c r="A33" s="901" t="s">
        <v>226</v>
      </c>
      <c r="B33" s="903"/>
      <c r="C33" s="903"/>
      <c r="D33" s="903"/>
      <c r="E33" s="903"/>
      <c r="F33" s="903"/>
      <c r="G33" s="903"/>
      <c r="H33" s="902"/>
      <c r="I33" s="904">
        <f>SUM(B33:H33)</f>
        <v>0</v>
      </c>
    </row>
    <row r="34" spans="1:9">
      <c r="A34" s="901" t="s">
        <v>230</v>
      </c>
      <c r="B34" s="905"/>
      <c r="C34" s="905"/>
      <c r="D34" s="905"/>
      <c r="E34" s="905"/>
      <c r="F34" s="905"/>
      <c r="G34" s="905"/>
      <c r="H34" s="906"/>
      <c r="I34" s="904">
        <f>SUM(B34:H34)</f>
        <v>0</v>
      </c>
    </row>
    <row r="35" spans="1:9">
      <c r="A35" s="907" t="s">
        <v>175</v>
      </c>
      <c r="B35" s="908">
        <f>B32+B33-B34</f>
        <v>0</v>
      </c>
      <c r="C35" s="908">
        <f t="shared" ref="C35:I35" si="7">C32+C33-C34</f>
        <v>0</v>
      </c>
      <c r="D35" s="908">
        <f t="shared" si="7"/>
        <v>0</v>
      </c>
      <c r="E35" s="908">
        <f t="shared" si="7"/>
        <v>0</v>
      </c>
      <c r="F35" s="908">
        <f t="shared" si="7"/>
        <v>0</v>
      </c>
      <c r="G35" s="908">
        <f t="shared" si="7"/>
        <v>0</v>
      </c>
      <c r="H35" s="908">
        <f t="shared" si="7"/>
        <v>0</v>
      </c>
      <c r="I35" s="909">
        <f t="shared" si="7"/>
        <v>0</v>
      </c>
    </row>
    <row r="36" spans="1:9">
      <c r="A36" s="1415" t="s">
        <v>426</v>
      </c>
      <c r="B36" s="1416"/>
      <c r="C36" s="1416"/>
      <c r="D36" s="1416"/>
      <c r="E36" s="1416"/>
      <c r="F36" s="1416"/>
      <c r="G36" s="1416"/>
      <c r="H36" s="1416"/>
      <c r="I36" s="1417"/>
    </row>
    <row r="37" spans="1:9">
      <c r="A37" s="910" t="s">
        <v>174</v>
      </c>
      <c r="B37" s="911">
        <f t="shared" ref="B37:I37" si="8">B12-B22-B32</f>
        <v>0</v>
      </c>
      <c r="C37" s="911">
        <f t="shared" si="8"/>
        <v>0</v>
      </c>
      <c r="D37" s="911">
        <f t="shared" si="8"/>
        <v>254682.77</v>
      </c>
      <c r="E37" s="911">
        <f t="shared" si="8"/>
        <v>0</v>
      </c>
      <c r="F37" s="911">
        <f t="shared" si="8"/>
        <v>0</v>
      </c>
      <c r="G37" s="911">
        <f t="shared" si="8"/>
        <v>0</v>
      </c>
      <c r="H37" s="911">
        <f t="shared" si="8"/>
        <v>0</v>
      </c>
      <c r="I37" s="912">
        <f t="shared" si="8"/>
        <v>254682.76999999996</v>
      </c>
    </row>
    <row r="38" spans="1:9" ht="15.75" thickBot="1">
      <c r="A38" s="913" t="s">
        <v>175</v>
      </c>
      <c r="B38" s="914">
        <f>B20-B30-B35</f>
        <v>0</v>
      </c>
      <c r="C38" s="914">
        <f t="shared" ref="C38:I38" si="9">C20-C30-C35</f>
        <v>0</v>
      </c>
      <c r="D38" s="914">
        <f t="shared" si="9"/>
        <v>247210.40999999997</v>
      </c>
      <c r="E38" s="914">
        <f t="shared" si="9"/>
        <v>0</v>
      </c>
      <c r="F38" s="914">
        <f t="shared" si="9"/>
        <v>0</v>
      </c>
      <c r="G38" s="914">
        <f t="shared" si="9"/>
        <v>0</v>
      </c>
      <c r="H38" s="914">
        <f t="shared" si="9"/>
        <v>0</v>
      </c>
      <c r="I38" s="915">
        <f t="shared" si="9"/>
        <v>247210.40999999997</v>
      </c>
    </row>
    <row r="42" spans="1:9">
      <c r="A42" s="916" t="s">
        <v>42</v>
      </c>
      <c r="B42" s="916"/>
      <c r="C42" s="917"/>
      <c r="D42" s="918"/>
      <c r="E42" s="919">
        <v>44651</v>
      </c>
    </row>
    <row r="43" spans="1:9">
      <c r="A43" s="920" t="s">
        <v>44</v>
      </c>
      <c r="B43" s="920"/>
      <c r="C43" s="921"/>
      <c r="D43" s="921"/>
      <c r="E43" s="922" t="s">
        <v>61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0" fitToWidth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3" workbookViewId="0">
      <selection activeCell="D11" sqref="D11"/>
    </sheetView>
  </sheetViews>
  <sheetFormatPr defaultRowHeight="15"/>
  <cols>
    <col min="1" max="1" width="22.7109375" style="873" customWidth="1"/>
    <col min="2" max="7" width="19.140625" style="873" customWidth="1"/>
    <col min="8" max="8" width="14.140625" style="873" customWidth="1"/>
    <col min="9" max="16384" width="9.140625" style="873"/>
  </cols>
  <sheetData>
    <row r="1" spans="1:9" ht="15.75">
      <c r="A1" s="872" t="s">
        <v>0</v>
      </c>
    </row>
    <row r="3" spans="1:9" ht="18.75">
      <c r="A3" s="874" t="s">
        <v>1</v>
      </c>
      <c r="B3" s="874"/>
      <c r="C3" s="874"/>
      <c r="D3" s="874"/>
      <c r="E3" s="874"/>
      <c r="F3" s="874"/>
      <c r="G3" s="874"/>
      <c r="H3" s="874"/>
      <c r="I3" s="874"/>
    </row>
    <row r="4" spans="1:9">
      <c r="A4" s="873" t="s">
        <v>2</v>
      </c>
    </row>
    <row r="6" spans="1:9">
      <c r="A6" s="875" t="s">
        <v>427</v>
      </c>
      <c r="B6" s="875"/>
      <c r="C6" s="876"/>
    </row>
    <row r="7" spans="1:9" ht="15.75" thickBot="1">
      <c r="C7" s="876"/>
    </row>
    <row r="8" spans="1:9" ht="15.75">
      <c r="A8" s="1440" t="s">
        <v>428</v>
      </c>
      <c r="B8" s="1441"/>
      <c r="C8" s="1442" t="s">
        <v>429</v>
      </c>
    </row>
    <row r="9" spans="1:9" ht="15.75">
      <c r="A9" s="1445"/>
      <c r="B9" s="1446"/>
      <c r="C9" s="1443"/>
    </row>
    <row r="10" spans="1:9" ht="15.75">
      <c r="A10" s="1447"/>
      <c r="B10" s="1448"/>
      <c r="C10" s="1444"/>
    </row>
    <row r="11" spans="1:9" ht="15.75">
      <c r="A11" s="1449" t="s">
        <v>415</v>
      </c>
      <c r="B11" s="1450"/>
      <c r="C11" s="1451"/>
    </row>
    <row r="12" spans="1:9" ht="15.75">
      <c r="A12" s="1452" t="s">
        <v>247</v>
      </c>
      <c r="B12" s="1453"/>
      <c r="C12" s="877">
        <v>2300.64</v>
      </c>
    </row>
    <row r="13" spans="1:9" ht="15.75">
      <c r="A13" s="1454" t="s">
        <v>430</v>
      </c>
      <c r="B13" s="1455"/>
      <c r="C13" s="878">
        <f>SUM(C14:C15)</f>
        <v>0</v>
      </c>
    </row>
    <row r="14" spans="1:9" ht="15.75">
      <c r="A14" s="1438" t="s">
        <v>431</v>
      </c>
      <c r="B14" s="1439"/>
      <c r="C14" s="879"/>
    </row>
    <row r="15" spans="1:9" ht="15.75">
      <c r="A15" s="1438" t="s">
        <v>122</v>
      </c>
      <c r="B15" s="1439"/>
      <c r="C15" s="879"/>
    </row>
    <row r="16" spans="1:9" ht="15.75">
      <c r="A16" s="1454" t="s">
        <v>432</v>
      </c>
      <c r="B16" s="1455"/>
      <c r="C16" s="878">
        <f>SUM(C17:C18)</f>
        <v>0</v>
      </c>
    </row>
    <row r="17" spans="1:3" ht="15.75">
      <c r="A17" s="1438" t="s">
        <v>433</v>
      </c>
      <c r="B17" s="1439"/>
      <c r="C17" s="879"/>
    </row>
    <row r="18" spans="1:3" ht="15.75">
      <c r="A18" s="1438" t="s">
        <v>122</v>
      </c>
      <c r="B18" s="1439"/>
      <c r="C18" s="879"/>
    </row>
    <row r="19" spans="1:3" ht="15.75">
      <c r="A19" s="1454" t="s">
        <v>175</v>
      </c>
      <c r="B19" s="1455"/>
      <c r="C19" s="878">
        <f>C12+C13-C16</f>
        <v>2300.64</v>
      </c>
    </row>
    <row r="20" spans="1:3" ht="15.75">
      <c r="A20" s="1449" t="s">
        <v>434</v>
      </c>
      <c r="B20" s="1450"/>
      <c r="C20" s="1451"/>
    </row>
    <row r="21" spans="1:3" ht="15.75">
      <c r="A21" s="880" t="s">
        <v>247</v>
      </c>
      <c r="B21" s="881"/>
      <c r="C21" s="877">
        <v>2300.64</v>
      </c>
    </row>
    <row r="22" spans="1:3" ht="15.75">
      <c r="A22" s="1454" t="s">
        <v>430</v>
      </c>
      <c r="B22" s="1455"/>
      <c r="C22" s="878">
        <f>SUM(C23:C24)</f>
        <v>0</v>
      </c>
    </row>
    <row r="23" spans="1:3" ht="15.75">
      <c r="A23" s="1438" t="s">
        <v>435</v>
      </c>
      <c r="B23" s="1439"/>
      <c r="C23" s="879"/>
    </row>
    <row r="24" spans="1:3" ht="15.75">
      <c r="A24" s="1438" t="s">
        <v>122</v>
      </c>
      <c r="B24" s="1439"/>
      <c r="C24" s="882"/>
    </row>
    <row r="25" spans="1:3" ht="15.75">
      <c r="A25" s="1454" t="s">
        <v>432</v>
      </c>
      <c r="B25" s="1455"/>
      <c r="C25" s="878">
        <f>SUM(C26:C27)</f>
        <v>0</v>
      </c>
    </row>
    <row r="26" spans="1:3" ht="15.75">
      <c r="A26" s="1438" t="s">
        <v>433</v>
      </c>
      <c r="B26" s="1439"/>
      <c r="C26" s="879"/>
    </row>
    <row r="27" spans="1:3" ht="15.75">
      <c r="A27" s="1458" t="s">
        <v>122</v>
      </c>
      <c r="B27" s="1459"/>
      <c r="C27" s="883"/>
    </row>
    <row r="28" spans="1:3" ht="15.75">
      <c r="A28" s="1460" t="s">
        <v>175</v>
      </c>
      <c r="B28" s="1461"/>
      <c r="C28" s="884">
        <f>C21+C22-C25</f>
        <v>2300.64</v>
      </c>
    </row>
    <row r="29" spans="1:3">
      <c r="A29" s="1462" t="s">
        <v>436</v>
      </c>
      <c r="B29" s="1463"/>
      <c r="C29" s="1464"/>
    </row>
    <row r="30" spans="1:3" ht="15.75">
      <c r="A30" s="1452" t="s">
        <v>247</v>
      </c>
      <c r="B30" s="1453"/>
      <c r="C30" s="877">
        <v>0</v>
      </c>
    </row>
    <row r="31" spans="1:3" ht="15.75">
      <c r="A31" s="1456" t="s">
        <v>226</v>
      </c>
      <c r="B31" s="1457"/>
      <c r="C31" s="885"/>
    </row>
    <row r="32" spans="1:3" ht="15.75">
      <c r="A32" s="1456" t="s">
        <v>230</v>
      </c>
      <c r="B32" s="1457"/>
      <c r="C32" s="885"/>
    </row>
    <row r="33" spans="1:5" ht="15.75">
      <c r="A33" s="1465" t="s">
        <v>175</v>
      </c>
      <c r="B33" s="1466"/>
      <c r="C33" s="886">
        <f>C30+C31-C32</f>
        <v>0</v>
      </c>
    </row>
    <row r="34" spans="1:5" ht="15.75">
      <c r="A34" s="1467" t="s">
        <v>426</v>
      </c>
      <c r="B34" s="1468"/>
      <c r="C34" s="1464"/>
    </row>
    <row r="35" spans="1:5" ht="15.75">
      <c r="A35" s="1452" t="s">
        <v>247</v>
      </c>
      <c r="B35" s="1453"/>
      <c r="C35" s="877">
        <f>C12-C21-C30</f>
        <v>0</v>
      </c>
    </row>
    <row r="36" spans="1:5" ht="16.5" thickBot="1">
      <c r="A36" s="1469" t="s">
        <v>175</v>
      </c>
      <c r="B36" s="1470"/>
      <c r="C36" s="887">
        <f>C19-C28-C33</f>
        <v>0</v>
      </c>
    </row>
    <row r="40" spans="1:5">
      <c r="A40" s="888" t="s">
        <v>42</v>
      </c>
      <c r="B40" s="888"/>
      <c r="D40" s="889">
        <v>44651</v>
      </c>
      <c r="E40" s="890"/>
    </row>
    <row r="41" spans="1:5">
      <c r="A41" s="891" t="s">
        <v>44</v>
      </c>
      <c r="B41" s="891"/>
      <c r="C41" s="892"/>
      <c r="D41" s="893" t="s">
        <v>61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workbookViewId="0">
      <selection activeCell="D11" sqref="D11"/>
    </sheetView>
  </sheetViews>
  <sheetFormatPr defaultRowHeight="15"/>
  <cols>
    <col min="1" max="1" width="22.7109375" style="832" customWidth="1"/>
    <col min="2" max="7" width="19.140625" style="832" customWidth="1"/>
    <col min="8" max="8" width="14.140625" style="832" customWidth="1"/>
    <col min="9" max="16384" width="9.140625" style="832"/>
  </cols>
  <sheetData>
    <row r="1" spans="1:9" ht="15.75">
      <c r="A1" s="831" t="s">
        <v>0</v>
      </c>
    </row>
    <row r="3" spans="1:9" ht="18.75">
      <c r="A3" s="833" t="s">
        <v>1</v>
      </c>
      <c r="B3" s="833"/>
      <c r="C3" s="833"/>
      <c r="D3" s="833"/>
      <c r="E3" s="833"/>
      <c r="F3" s="833"/>
      <c r="G3" s="833"/>
      <c r="H3" s="833"/>
      <c r="I3" s="833"/>
    </row>
    <row r="4" spans="1:9">
      <c r="A4" s="832" t="s">
        <v>2</v>
      </c>
    </row>
    <row r="6" spans="1:9">
      <c r="A6" s="1471" t="s">
        <v>411</v>
      </c>
      <c r="B6" s="1472"/>
      <c r="C6" s="1472"/>
      <c r="D6" s="1472"/>
      <c r="E6" s="1472"/>
    </row>
    <row r="7" spans="1:9" ht="15.75" thickBot="1">
      <c r="A7" s="834"/>
      <c r="B7" s="835"/>
      <c r="C7" s="835"/>
      <c r="D7" s="835"/>
      <c r="E7" s="835"/>
    </row>
    <row r="8" spans="1:9" ht="141" thickBot="1">
      <c r="A8" s="836" t="s">
        <v>26</v>
      </c>
      <c r="B8" s="837" t="s">
        <v>412</v>
      </c>
      <c r="C8" s="837" t="s">
        <v>413</v>
      </c>
      <c r="D8" s="837" t="s">
        <v>414</v>
      </c>
      <c r="E8" s="838" t="s">
        <v>220</v>
      </c>
    </row>
    <row r="9" spans="1:9" ht="15.75" thickBot="1">
      <c r="A9" s="839" t="s">
        <v>415</v>
      </c>
      <c r="B9" s="840"/>
      <c r="C9" s="840"/>
      <c r="D9" s="840"/>
      <c r="E9" s="841"/>
    </row>
    <row r="10" spans="1:9" ht="25.5">
      <c r="A10" s="842" t="s">
        <v>416</v>
      </c>
      <c r="B10" s="843"/>
      <c r="C10" s="843"/>
      <c r="D10" s="843"/>
      <c r="E10" s="844">
        <f>B10+C10+D10</f>
        <v>0</v>
      </c>
    </row>
    <row r="11" spans="1:9">
      <c r="A11" s="845" t="s">
        <v>226</v>
      </c>
      <c r="B11" s="846">
        <f>SUM(B12:B13)</f>
        <v>0</v>
      </c>
      <c r="C11" s="846">
        <f>SUM(C12:C13)</f>
        <v>0</v>
      </c>
      <c r="D11" s="846">
        <f>SUM(D12:D13)</f>
        <v>0</v>
      </c>
      <c r="E11" s="847">
        <f>SUM(E12:E13)</f>
        <v>0</v>
      </c>
    </row>
    <row r="12" spans="1:9">
      <c r="A12" s="848" t="s">
        <v>417</v>
      </c>
      <c r="B12" s="849"/>
      <c r="C12" s="849"/>
      <c r="D12" s="849"/>
      <c r="E12" s="850">
        <f>B12+C12+D12</f>
        <v>0</v>
      </c>
    </row>
    <row r="13" spans="1:9">
      <c r="A13" s="848" t="s">
        <v>418</v>
      </c>
      <c r="B13" s="849"/>
      <c r="C13" s="849"/>
      <c r="D13" s="849"/>
      <c r="E13" s="850">
        <f>B13+C13+D13</f>
        <v>0</v>
      </c>
    </row>
    <row r="14" spans="1:9">
      <c r="A14" s="845" t="s">
        <v>230</v>
      </c>
      <c r="B14" s="846">
        <f>SUM(B15:B17)</f>
        <v>0</v>
      </c>
      <c r="C14" s="846">
        <f>SUM(C15:C17)</f>
        <v>0</v>
      </c>
      <c r="D14" s="846">
        <f>SUM(D15:D17)</f>
        <v>0</v>
      </c>
      <c r="E14" s="847">
        <f>SUM(E15:E17)</f>
        <v>0</v>
      </c>
    </row>
    <row r="15" spans="1:9">
      <c r="A15" s="848" t="s">
        <v>419</v>
      </c>
      <c r="B15" s="849"/>
      <c r="C15" s="849"/>
      <c r="D15" s="849"/>
      <c r="E15" s="850">
        <f>B15+C15+D15</f>
        <v>0</v>
      </c>
    </row>
    <row r="16" spans="1:9">
      <c r="A16" s="848" t="s">
        <v>420</v>
      </c>
      <c r="B16" s="849"/>
      <c r="C16" s="849"/>
      <c r="D16" s="849"/>
      <c r="E16" s="850">
        <f>B16+C16+D16</f>
        <v>0</v>
      </c>
    </row>
    <row r="17" spans="1:5">
      <c r="A17" s="851" t="s">
        <v>421</v>
      </c>
      <c r="B17" s="849"/>
      <c r="C17" s="849"/>
      <c r="D17" s="849"/>
      <c r="E17" s="850">
        <f>B17+C17+D17</f>
        <v>0</v>
      </c>
    </row>
    <row r="18" spans="1:5" ht="26.25" thickBot="1">
      <c r="A18" s="852" t="s">
        <v>422</v>
      </c>
      <c r="B18" s="853">
        <f>B10+B11-B14</f>
        <v>0</v>
      </c>
      <c r="C18" s="853">
        <f>C10+C11-C14</f>
        <v>0</v>
      </c>
      <c r="D18" s="853">
        <f>D10+D11-D14</f>
        <v>0</v>
      </c>
      <c r="E18" s="854">
        <f>E10+E11-E14</f>
        <v>0</v>
      </c>
    </row>
    <row r="19" spans="1:5" ht="15.75" thickBot="1">
      <c r="A19" s="855" t="s">
        <v>423</v>
      </c>
      <c r="B19" s="835"/>
      <c r="C19" s="835"/>
      <c r="D19" s="835"/>
      <c r="E19" s="856"/>
    </row>
    <row r="20" spans="1:5" ht="15.75" thickBot="1">
      <c r="A20" s="842" t="s">
        <v>424</v>
      </c>
      <c r="B20" s="843"/>
      <c r="C20" s="843"/>
      <c r="D20" s="843"/>
      <c r="E20" s="844">
        <f>B20+C20+D20</f>
        <v>0</v>
      </c>
    </row>
    <row r="21" spans="1:5">
      <c r="A21" s="845" t="s">
        <v>226</v>
      </c>
      <c r="B21" s="857"/>
      <c r="C21" s="857"/>
      <c r="D21" s="857"/>
      <c r="E21" s="857"/>
    </row>
    <row r="22" spans="1:5">
      <c r="A22" s="845" t="s">
        <v>230</v>
      </c>
      <c r="B22" s="858"/>
      <c r="C22" s="858"/>
      <c r="D22" s="858"/>
      <c r="E22" s="858"/>
    </row>
    <row r="23" spans="1:5" ht="15.75" thickBot="1">
      <c r="A23" s="852" t="s">
        <v>425</v>
      </c>
      <c r="B23" s="853">
        <f>SUM(B20+B21-B22)</f>
        <v>0</v>
      </c>
      <c r="C23" s="853">
        <f>C20+C21-C22</f>
        <v>0</v>
      </c>
      <c r="D23" s="853">
        <f>D20+D21-D22</f>
        <v>0</v>
      </c>
      <c r="E23" s="854">
        <f>E20+E21-E22</f>
        <v>0</v>
      </c>
    </row>
    <row r="24" spans="1:5" ht="15.75" thickBot="1">
      <c r="A24" s="859" t="s">
        <v>426</v>
      </c>
      <c r="B24" s="860"/>
      <c r="C24" s="860"/>
      <c r="D24" s="860"/>
      <c r="E24" s="861"/>
    </row>
    <row r="25" spans="1:5">
      <c r="A25" s="862" t="s">
        <v>174</v>
      </c>
      <c r="B25" s="863"/>
      <c r="C25" s="863"/>
      <c r="D25" s="863"/>
      <c r="E25" s="863"/>
    </row>
    <row r="26" spans="1:5" ht="15.75" thickBot="1">
      <c r="A26" s="864" t="s">
        <v>175</v>
      </c>
      <c r="B26" s="865"/>
      <c r="C26" s="865"/>
      <c r="D26" s="865"/>
      <c r="E26" s="865"/>
    </row>
    <row r="29" spans="1:5" ht="31.5" customHeight="1"/>
    <row r="30" spans="1:5">
      <c r="A30" s="866" t="s">
        <v>42</v>
      </c>
      <c r="B30" s="866"/>
      <c r="D30" s="867">
        <v>44651</v>
      </c>
      <c r="E30" s="868"/>
    </row>
    <row r="31" spans="1:5">
      <c r="A31" s="869" t="s">
        <v>44</v>
      </c>
      <c r="B31" s="869"/>
      <c r="D31" s="870" t="s">
        <v>61</v>
      </c>
      <c r="E31" s="871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11" sqref="D11"/>
    </sheetView>
  </sheetViews>
  <sheetFormatPr defaultRowHeight="15"/>
  <cols>
    <col min="1" max="1" width="22.7109375" style="810" customWidth="1"/>
    <col min="2" max="7" width="19.140625" style="810" customWidth="1"/>
    <col min="8" max="8" width="14.140625" style="810" customWidth="1"/>
    <col min="9" max="16384" width="9.140625" style="810"/>
  </cols>
  <sheetData>
    <row r="1" spans="1:9" ht="15.75">
      <c r="A1" s="809" t="s">
        <v>0</v>
      </c>
    </row>
    <row r="3" spans="1:9" ht="18.75">
      <c r="A3" s="811" t="s">
        <v>1</v>
      </c>
      <c r="B3" s="811"/>
      <c r="C3" s="811"/>
      <c r="D3" s="811"/>
      <c r="E3" s="811"/>
      <c r="F3" s="811"/>
      <c r="G3" s="811"/>
      <c r="H3" s="811"/>
      <c r="I3" s="811"/>
    </row>
    <row r="4" spans="1:9">
      <c r="A4" s="810" t="s">
        <v>2</v>
      </c>
    </row>
    <row r="6" spans="1:9">
      <c r="A6" s="812" t="s">
        <v>408</v>
      </c>
      <c r="B6" s="813"/>
      <c r="C6" s="813"/>
    </row>
    <row r="7" spans="1:9">
      <c r="A7" s="1473"/>
      <c r="B7" s="1474"/>
      <c r="C7" s="1474"/>
    </row>
    <row r="8" spans="1:9">
      <c r="A8" s="814" t="s">
        <v>185</v>
      </c>
      <c r="B8" s="814" t="s">
        <v>174</v>
      </c>
      <c r="C8" s="814" t="s">
        <v>175</v>
      </c>
      <c r="D8" s="814" t="s">
        <v>176</v>
      </c>
    </row>
    <row r="9" spans="1:9">
      <c r="A9" s="815" t="s">
        <v>409</v>
      </c>
      <c r="B9" s="816"/>
      <c r="C9" s="816"/>
      <c r="D9" s="817"/>
      <c r="E9" s="818"/>
    </row>
    <row r="10" spans="1:9">
      <c r="A10" s="819" t="s">
        <v>179</v>
      </c>
      <c r="B10" s="819"/>
      <c r="C10" s="819"/>
      <c r="D10" s="820"/>
      <c r="E10" s="821"/>
    </row>
    <row r="11" spans="1:9">
      <c r="A11" s="822" t="s">
        <v>410</v>
      </c>
      <c r="B11" s="823"/>
      <c r="C11" s="824"/>
      <c r="D11" s="825"/>
    </row>
    <row r="14" spans="1:9" ht="46.5" customHeight="1"/>
    <row r="15" spans="1:9">
      <c r="A15" s="826" t="s">
        <v>42</v>
      </c>
      <c r="B15" s="826"/>
      <c r="C15" s="827"/>
      <c r="D15" s="828">
        <v>44651</v>
      </c>
    </row>
    <row r="16" spans="1:9">
      <c r="A16" s="829" t="s">
        <v>44</v>
      </c>
      <c r="B16" s="829"/>
      <c r="C16" s="830"/>
      <c r="D16" s="821" t="s">
        <v>61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D11" sqref="D11"/>
    </sheetView>
  </sheetViews>
  <sheetFormatPr defaultRowHeight="15"/>
  <cols>
    <col min="1" max="1" width="22.7109375" style="771" customWidth="1"/>
    <col min="2" max="7" width="19.140625" style="771" customWidth="1"/>
    <col min="8" max="8" width="14.140625" style="771" customWidth="1"/>
    <col min="9" max="9" width="13.28515625" style="771" customWidth="1"/>
    <col min="10" max="16384" width="9.140625" style="771"/>
  </cols>
  <sheetData>
    <row r="1" spans="1:9" ht="15.75">
      <c r="A1" s="770" t="s">
        <v>0</v>
      </c>
    </row>
    <row r="3" spans="1:9" ht="18.75">
      <c r="A3" s="1475" t="s">
        <v>1</v>
      </c>
      <c r="B3" s="1475"/>
      <c r="C3" s="1475"/>
      <c r="D3" s="1475"/>
      <c r="E3" s="1475"/>
      <c r="F3" s="1475"/>
      <c r="G3" s="1475"/>
      <c r="H3" s="1475"/>
      <c r="I3" s="1475"/>
    </row>
    <row r="4" spans="1:9">
      <c r="A4" s="771" t="s">
        <v>2</v>
      </c>
    </row>
    <row r="6" spans="1:9" s="772" customFormat="1">
      <c r="A6" s="1476" t="s">
        <v>398</v>
      </c>
      <c r="B6" s="1477"/>
      <c r="C6" s="1477"/>
      <c r="D6" s="1478"/>
      <c r="E6" s="1478"/>
      <c r="F6" s="1478"/>
      <c r="G6" s="1478"/>
    </row>
    <row r="7" spans="1:9" s="772" customFormat="1" ht="14.25" thickBot="1">
      <c r="A7" s="1479"/>
      <c r="B7" s="1480"/>
      <c r="C7" s="1480"/>
    </row>
    <row r="8" spans="1:9" s="772" customFormat="1" ht="13.5" customHeight="1">
      <c r="A8" s="1481"/>
      <c r="B8" s="1483" t="s">
        <v>399</v>
      </c>
      <c r="C8" s="1484"/>
      <c r="D8" s="1484"/>
      <c r="E8" s="1484"/>
      <c r="F8" s="1485"/>
      <c r="G8" s="1483" t="s">
        <v>400</v>
      </c>
      <c r="H8" s="1484"/>
      <c r="I8" s="1485"/>
    </row>
    <row r="9" spans="1:9" s="772" customFormat="1" ht="53.25" customHeight="1">
      <c r="A9" s="1482"/>
      <c r="B9" s="773" t="s">
        <v>401</v>
      </c>
      <c r="C9" s="774" t="s">
        <v>402</v>
      </c>
      <c r="D9" s="774" t="s">
        <v>367</v>
      </c>
      <c r="E9" s="774" t="s">
        <v>215</v>
      </c>
      <c r="F9" s="775" t="s">
        <v>403</v>
      </c>
      <c r="G9" s="776" t="s">
        <v>404</v>
      </c>
      <c r="H9" s="777" t="s">
        <v>405</v>
      </c>
      <c r="I9" s="778" t="s">
        <v>219</v>
      </c>
    </row>
    <row r="10" spans="1:9" s="772" customFormat="1" ht="13.5">
      <c r="A10" s="779" t="s">
        <v>174</v>
      </c>
      <c r="B10" s="780"/>
      <c r="C10" s="781"/>
      <c r="D10" s="781"/>
      <c r="E10" s="782"/>
      <c r="F10" s="783"/>
      <c r="G10" s="784"/>
      <c r="H10" s="781"/>
      <c r="I10" s="785"/>
    </row>
    <row r="11" spans="1:9" s="772" customFormat="1" ht="36">
      <c r="A11" s="786" t="s">
        <v>406</v>
      </c>
      <c r="B11" s="787"/>
      <c r="C11" s="788"/>
      <c r="D11" s="788"/>
      <c r="E11" s="782"/>
      <c r="F11" s="783"/>
      <c r="G11" s="784"/>
      <c r="H11" s="788"/>
      <c r="I11" s="789"/>
    </row>
    <row r="12" spans="1:9" s="772" customFormat="1" ht="36.75" thickBot="1">
      <c r="A12" s="790" t="s">
        <v>407</v>
      </c>
      <c r="B12" s="791"/>
      <c r="C12" s="792"/>
      <c r="D12" s="792"/>
      <c r="E12" s="782"/>
      <c r="F12" s="783"/>
      <c r="G12" s="784"/>
      <c r="H12" s="792"/>
      <c r="I12" s="793"/>
    </row>
    <row r="13" spans="1:9" s="772" customFormat="1" ht="15.75" thickBot="1">
      <c r="A13" s="794" t="s">
        <v>175</v>
      </c>
      <c r="B13" s="795">
        <f t="shared" ref="B13:I13" si="0">B10+B11-B12</f>
        <v>0</v>
      </c>
      <c r="C13" s="796">
        <f t="shared" si="0"/>
        <v>0</v>
      </c>
      <c r="D13" s="796">
        <f t="shared" si="0"/>
        <v>0</v>
      </c>
      <c r="E13" s="797">
        <f t="shared" si="0"/>
        <v>0</v>
      </c>
      <c r="F13" s="798">
        <f t="shared" si="0"/>
        <v>0</v>
      </c>
      <c r="G13" s="799">
        <f t="shared" si="0"/>
        <v>0</v>
      </c>
      <c r="H13" s="800">
        <f t="shared" si="0"/>
        <v>0</v>
      </c>
      <c r="I13" s="801">
        <f t="shared" si="0"/>
        <v>0</v>
      </c>
    </row>
    <row r="17" spans="1:5">
      <c r="A17" s="802" t="s">
        <v>42</v>
      </c>
      <c r="B17" s="802"/>
      <c r="C17" s="803"/>
      <c r="D17" s="804"/>
      <c r="E17" s="805">
        <v>44651</v>
      </c>
    </row>
    <row r="18" spans="1:5">
      <c r="A18" s="806" t="s">
        <v>44</v>
      </c>
      <c r="B18" s="806"/>
      <c r="C18" s="807"/>
      <c r="D18" s="807"/>
      <c r="E18" s="808" t="s">
        <v>61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D11" sqref="D11"/>
    </sheetView>
  </sheetViews>
  <sheetFormatPr defaultRowHeight="15"/>
  <cols>
    <col min="1" max="1" width="22.7109375" style="751" customWidth="1"/>
    <col min="2" max="7" width="19.140625" style="751" customWidth="1"/>
    <col min="8" max="8" width="14.140625" style="751" customWidth="1"/>
    <col min="9" max="16384" width="9.140625" style="751"/>
  </cols>
  <sheetData>
    <row r="1" spans="1:9" ht="15.75">
      <c r="A1" s="750" t="s">
        <v>0</v>
      </c>
    </row>
    <row r="3" spans="1:9" ht="18.75">
      <c r="A3" s="752" t="s">
        <v>211</v>
      </c>
      <c r="B3" s="752"/>
      <c r="C3" s="752"/>
      <c r="D3" s="752"/>
      <c r="E3" s="752"/>
      <c r="F3" s="752"/>
      <c r="G3" s="752"/>
      <c r="H3" s="752"/>
      <c r="I3" s="752"/>
    </row>
    <row r="4" spans="1:9">
      <c r="A4" s="751" t="s">
        <v>2</v>
      </c>
    </row>
    <row r="6" spans="1:9">
      <c r="A6" s="1486" t="s">
        <v>395</v>
      </c>
      <c r="B6" s="1487"/>
      <c r="C6" s="1487"/>
    </row>
    <row r="7" spans="1:9" ht="15.75" thickBot="1">
      <c r="A7" s="1488"/>
      <c r="B7" s="1489"/>
      <c r="C7" s="1489"/>
    </row>
    <row r="8" spans="1:9">
      <c r="A8" s="753" t="s">
        <v>185</v>
      </c>
      <c r="B8" s="754" t="s">
        <v>174</v>
      </c>
      <c r="C8" s="755" t="s">
        <v>175</v>
      </c>
    </row>
    <row r="9" spans="1:9" ht="27" thickBot="1">
      <c r="A9" s="756" t="s">
        <v>396</v>
      </c>
      <c r="B9" s="757"/>
      <c r="C9" s="758"/>
      <c r="D9" s="759"/>
      <c r="E9" s="760"/>
    </row>
    <row r="10" spans="1:9">
      <c r="D10" s="761"/>
      <c r="E10" s="762"/>
    </row>
    <row r="12" spans="1:9" ht="30.75" customHeight="1"/>
    <row r="13" spans="1:9">
      <c r="A13" s="763" t="s">
        <v>42</v>
      </c>
      <c r="B13" s="763"/>
      <c r="C13" s="764"/>
      <c r="D13" s="765">
        <v>44651</v>
      </c>
      <c r="E13" s="766"/>
      <c r="F13" s="766" t="s">
        <v>397</v>
      </c>
    </row>
    <row r="14" spans="1:9">
      <c r="A14" s="767" t="s">
        <v>44</v>
      </c>
      <c r="B14" s="767"/>
      <c r="C14" s="768"/>
      <c r="D14" s="760" t="s">
        <v>61</v>
      </c>
      <c r="E14" s="766"/>
      <c r="F14" s="769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D11" sqref="D11"/>
    </sheetView>
  </sheetViews>
  <sheetFormatPr defaultRowHeight="15"/>
  <cols>
    <col min="1" max="1" width="22.7109375" style="730" customWidth="1"/>
    <col min="2" max="4" width="20.7109375" style="730" customWidth="1"/>
    <col min="5" max="7" width="19.140625" style="730" customWidth="1"/>
    <col min="8" max="8" width="14.140625" style="730" customWidth="1"/>
    <col min="9" max="16384" width="9.140625" style="730"/>
  </cols>
  <sheetData>
    <row r="1" spans="1:9" ht="15.75">
      <c r="A1" s="729" t="s">
        <v>0</v>
      </c>
    </row>
    <row r="3" spans="1:9" ht="18.75">
      <c r="A3" s="731" t="s">
        <v>211</v>
      </c>
      <c r="B3" s="731"/>
      <c r="C3" s="731"/>
      <c r="D3" s="731"/>
      <c r="E3" s="731"/>
      <c r="F3" s="731"/>
      <c r="G3" s="731"/>
      <c r="H3" s="731"/>
      <c r="I3" s="731"/>
    </row>
    <row r="4" spans="1:9">
      <c r="A4" s="730" t="s">
        <v>2</v>
      </c>
    </row>
    <row r="6" spans="1:9" ht="50.25" customHeight="1">
      <c r="A6" s="1494" t="s">
        <v>388</v>
      </c>
      <c r="B6" s="1495"/>
      <c r="C6" s="1495"/>
      <c r="D6" s="1496"/>
      <c r="E6" s="732"/>
    </row>
    <row r="7" spans="1:9" ht="15.75" thickBot="1">
      <c r="A7" s="1497"/>
      <c r="B7" s="1498"/>
      <c r="C7" s="1498"/>
      <c r="D7" s="733"/>
    </row>
    <row r="8" spans="1:9">
      <c r="A8" s="1499" t="s">
        <v>26</v>
      </c>
      <c r="B8" s="1500"/>
      <c r="C8" s="734" t="s">
        <v>174</v>
      </c>
      <c r="D8" s="735" t="s">
        <v>175</v>
      </c>
    </row>
    <row r="9" spans="1:9" ht="60.2" customHeight="1">
      <c r="A9" s="1501" t="s">
        <v>389</v>
      </c>
      <c r="B9" s="1502"/>
      <c r="C9" s="736">
        <v>0</v>
      </c>
      <c r="D9" s="737">
        <v>0</v>
      </c>
      <c r="E9" s="738"/>
    </row>
    <row r="10" spans="1:9">
      <c r="A10" s="1503" t="s">
        <v>179</v>
      </c>
      <c r="B10" s="1504"/>
      <c r="C10" s="739"/>
      <c r="D10" s="740"/>
      <c r="E10" s="732"/>
    </row>
    <row r="11" spans="1:9" ht="14.25" customHeight="1">
      <c r="A11" s="1505" t="s">
        <v>390</v>
      </c>
      <c r="B11" s="1506"/>
      <c r="C11" s="741"/>
      <c r="D11" s="742"/>
    </row>
    <row r="12" spans="1:9">
      <c r="A12" s="1490" t="s">
        <v>391</v>
      </c>
      <c r="B12" s="1491"/>
      <c r="C12" s="736"/>
      <c r="D12" s="737"/>
    </row>
    <row r="13" spans="1:9">
      <c r="A13" s="1490" t="s">
        <v>392</v>
      </c>
      <c r="B13" s="1491"/>
      <c r="C13" s="736"/>
      <c r="D13" s="737"/>
    </row>
    <row r="14" spans="1:9">
      <c r="A14" s="1490" t="s">
        <v>393</v>
      </c>
      <c r="B14" s="1491"/>
      <c r="C14" s="736"/>
      <c r="D14" s="737"/>
    </row>
    <row r="15" spans="1:9" ht="15.75" thickBot="1">
      <c r="A15" s="1492" t="s">
        <v>394</v>
      </c>
      <c r="B15" s="1493"/>
      <c r="C15" s="743"/>
      <c r="D15" s="744"/>
    </row>
    <row r="18" spans="1:4" ht="32.25" customHeight="1"/>
    <row r="19" spans="1:4">
      <c r="A19" s="745" t="s">
        <v>42</v>
      </c>
      <c r="B19" s="745"/>
      <c r="C19" s="746"/>
      <c r="D19" s="747">
        <v>44651</v>
      </c>
    </row>
    <row r="20" spans="1:4">
      <c r="A20" s="748" t="s">
        <v>44</v>
      </c>
      <c r="B20" s="748"/>
      <c r="C20" s="749"/>
      <c r="D20" s="732" t="s">
        <v>61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11" sqref="D11"/>
    </sheetView>
  </sheetViews>
  <sheetFormatPr defaultRowHeight="15"/>
  <cols>
    <col min="1" max="1" width="22.7109375" style="681" customWidth="1"/>
    <col min="2" max="7" width="19.140625" style="681" customWidth="1"/>
    <col min="8" max="8" width="14.140625" style="681" customWidth="1"/>
    <col min="9" max="9" width="13.140625" style="681" customWidth="1"/>
    <col min="10" max="16384" width="9.140625" style="681"/>
  </cols>
  <sheetData>
    <row r="1" spans="1:9" ht="15.75">
      <c r="A1" s="680" t="s">
        <v>0</v>
      </c>
    </row>
    <row r="3" spans="1:9" ht="18.75">
      <c r="A3" s="1507" t="s">
        <v>1</v>
      </c>
      <c r="B3" s="1507"/>
      <c r="C3" s="1507"/>
      <c r="D3" s="1507"/>
      <c r="E3" s="1507"/>
      <c r="F3" s="1507"/>
      <c r="G3" s="1507"/>
      <c r="H3" s="1507"/>
      <c r="I3" s="1507"/>
    </row>
    <row r="4" spans="1:9">
      <c r="A4" s="681" t="s">
        <v>2</v>
      </c>
    </row>
    <row r="6" spans="1:9">
      <c r="A6" s="1508" t="s">
        <v>375</v>
      </c>
      <c r="B6" s="1509"/>
      <c r="C6" s="1509"/>
      <c r="D6" s="1509"/>
      <c r="E6" s="1509"/>
      <c r="F6" s="1509"/>
      <c r="G6" s="1509"/>
      <c r="H6" s="1509"/>
      <c r="I6" s="1509"/>
    </row>
    <row r="7" spans="1:9" ht="16.5" thickBot="1">
      <c r="A7" s="682"/>
      <c r="B7" s="683"/>
      <c r="C7" s="683"/>
      <c r="D7" s="683"/>
      <c r="E7" s="683" t="s">
        <v>376</v>
      </c>
      <c r="F7" s="684"/>
      <c r="G7" s="684"/>
      <c r="H7" s="684"/>
      <c r="I7" s="684"/>
    </row>
    <row r="8" spans="1:9" ht="64.5" thickBot="1">
      <c r="A8" s="1510" t="s">
        <v>377</v>
      </c>
      <c r="B8" s="1511"/>
      <c r="C8" s="685" t="s">
        <v>378</v>
      </c>
      <c r="D8" s="686" t="s">
        <v>379</v>
      </c>
      <c r="E8" s="685" t="s">
        <v>380</v>
      </c>
      <c r="F8" s="687" t="s">
        <v>381</v>
      </c>
      <c r="G8" s="685" t="s">
        <v>382</v>
      </c>
      <c r="H8" s="685" t="s">
        <v>383</v>
      </c>
      <c r="I8" s="688" t="s">
        <v>384</v>
      </c>
    </row>
    <row r="9" spans="1:9">
      <c r="A9" s="689" t="s">
        <v>175</v>
      </c>
      <c r="B9" s="690"/>
      <c r="C9" s="691"/>
      <c r="D9" s="692"/>
      <c r="E9" s="691"/>
      <c r="F9" s="692"/>
      <c r="G9" s="691"/>
      <c r="H9" s="691"/>
      <c r="I9" s="693"/>
    </row>
    <row r="10" spans="1:9">
      <c r="A10" s="694"/>
      <c r="B10" s="695" t="s">
        <v>385</v>
      </c>
      <c r="C10" s="696"/>
      <c r="D10" s="697"/>
      <c r="E10" s="696"/>
      <c r="F10" s="697"/>
      <c r="G10" s="696"/>
      <c r="H10" s="696"/>
      <c r="I10" s="698"/>
    </row>
    <row r="11" spans="1:9">
      <c r="A11" s="699" t="s">
        <v>9</v>
      </c>
      <c r="B11" s="700"/>
      <c r="C11" s="701"/>
      <c r="D11" s="702"/>
      <c r="E11" s="703"/>
      <c r="F11" s="702"/>
      <c r="G11" s="703"/>
      <c r="H11" s="703"/>
      <c r="I11" s="704"/>
    </row>
    <row r="12" spans="1:9">
      <c r="A12" s="699" t="s">
        <v>11</v>
      </c>
      <c r="B12" s="700"/>
      <c r="C12" s="701"/>
      <c r="D12" s="702"/>
      <c r="E12" s="703"/>
      <c r="F12" s="702"/>
      <c r="G12" s="703"/>
      <c r="H12" s="703"/>
      <c r="I12" s="704"/>
    </row>
    <row r="13" spans="1:9" ht="15.75" thickBot="1">
      <c r="A13" s="705" t="s">
        <v>330</v>
      </c>
      <c r="B13" s="706"/>
      <c r="C13" s="707"/>
      <c r="D13" s="708"/>
      <c r="E13" s="709"/>
      <c r="F13" s="708"/>
      <c r="G13" s="709"/>
      <c r="H13" s="709"/>
      <c r="I13" s="710"/>
    </row>
    <row r="14" spans="1:9" ht="15.75" thickBot="1">
      <c r="A14" s="711"/>
      <c r="B14" s="712" t="s">
        <v>60</v>
      </c>
      <c r="C14" s="713"/>
      <c r="D14" s="713"/>
      <c r="E14" s="713">
        <f>SUM(E11:E13)</f>
        <v>0</v>
      </c>
      <c r="F14" s="713">
        <f>SUM(F11:F13)</f>
        <v>0</v>
      </c>
      <c r="G14" s="713">
        <f>SUM(G11:G13)</f>
        <v>0</v>
      </c>
      <c r="H14" s="713"/>
      <c r="I14" s="713"/>
    </row>
    <row r="15" spans="1:9" ht="77.25" thickBot="1">
      <c r="A15" s="1510" t="s">
        <v>377</v>
      </c>
      <c r="B15" s="1512"/>
      <c r="C15" s="685" t="s">
        <v>378</v>
      </c>
      <c r="D15" s="686" t="s">
        <v>379</v>
      </c>
      <c r="E15" s="685" t="s">
        <v>380</v>
      </c>
      <c r="F15" s="687" t="s">
        <v>381</v>
      </c>
      <c r="G15" s="685" t="s">
        <v>382</v>
      </c>
      <c r="H15" s="685" t="s">
        <v>386</v>
      </c>
      <c r="I15" s="688" t="s">
        <v>387</v>
      </c>
    </row>
    <row r="16" spans="1:9" ht="15.75" thickBot="1">
      <c r="A16" s="714" t="s">
        <v>174</v>
      </c>
      <c r="B16" s="715"/>
      <c r="C16" s="716"/>
      <c r="D16" s="717"/>
      <c r="E16" s="716"/>
      <c r="F16" s="717"/>
      <c r="G16" s="716"/>
      <c r="H16" s="716"/>
      <c r="I16" s="718"/>
    </row>
    <row r="17" spans="1:9">
      <c r="A17" s="694"/>
      <c r="B17" s="695" t="s">
        <v>385</v>
      </c>
      <c r="C17" s="696"/>
      <c r="D17" s="697"/>
      <c r="E17" s="696"/>
      <c r="F17" s="697"/>
      <c r="G17" s="696"/>
      <c r="H17" s="696"/>
      <c r="I17" s="698"/>
    </row>
    <row r="18" spans="1:9">
      <c r="A18" s="699" t="s">
        <v>9</v>
      </c>
      <c r="B18" s="700"/>
      <c r="C18" s="701"/>
      <c r="D18" s="702"/>
      <c r="E18" s="703"/>
      <c r="F18" s="702"/>
      <c r="G18" s="703"/>
      <c r="H18" s="703"/>
      <c r="I18" s="704"/>
    </row>
    <row r="19" spans="1:9">
      <c r="A19" s="699" t="s">
        <v>11</v>
      </c>
      <c r="B19" s="700"/>
      <c r="C19" s="701"/>
      <c r="D19" s="702"/>
      <c r="E19" s="703"/>
      <c r="F19" s="702"/>
      <c r="G19" s="703"/>
      <c r="H19" s="703"/>
      <c r="I19" s="704"/>
    </row>
    <row r="20" spans="1:9" ht="15.75" thickBot="1">
      <c r="A20" s="705" t="s">
        <v>330</v>
      </c>
      <c r="B20" s="706"/>
      <c r="C20" s="707"/>
      <c r="D20" s="708"/>
      <c r="E20" s="709"/>
      <c r="F20" s="708"/>
      <c r="G20" s="709"/>
      <c r="H20" s="709"/>
      <c r="I20" s="710"/>
    </row>
    <row r="21" spans="1:9" ht="15.75" thickBot="1">
      <c r="A21" s="719"/>
      <c r="B21" s="712" t="s">
        <v>60</v>
      </c>
      <c r="C21" s="713"/>
      <c r="D21" s="720"/>
      <c r="E21" s="713">
        <f>SUM(E18:E20)</f>
        <v>0</v>
      </c>
      <c r="F21" s="713">
        <f>SUM(F18:F20)</f>
        <v>0</v>
      </c>
      <c r="G21" s="713">
        <f>SUM(G18:G20)</f>
        <v>0</v>
      </c>
      <c r="H21" s="713"/>
      <c r="I21" s="721"/>
    </row>
    <row r="25" spans="1:9">
      <c r="A25" s="722" t="s">
        <v>42</v>
      </c>
      <c r="B25" s="722"/>
      <c r="C25" s="723"/>
      <c r="D25" s="724"/>
      <c r="E25" s="725">
        <v>44651</v>
      </c>
    </row>
    <row r="26" spans="1:9">
      <c r="A26" s="726" t="s">
        <v>44</v>
      </c>
      <c r="B26" s="726"/>
      <c r="C26" s="727"/>
      <c r="D26" s="727"/>
      <c r="E26" s="728" t="s">
        <v>61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B11" sqref="B11:D11"/>
    </sheetView>
  </sheetViews>
  <sheetFormatPr defaultRowHeight="15"/>
  <cols>
    <col min="1" max="1" width="22.7109375" style="651" customWidth="1"/>
    <col min="2" max="7" width="19.140625" style="651" customWidth="1"/>
    <col min="8" max="8" width="14.140625" style="651" customWidth="1"/>
    <col min="9" max="16384" width="9.140625" style="651"/>
  </cols>
  <sheetData>
    <row r="1" spans="1:9" ht="15.75">
      <c r="A1" s="650" t="s">
        <v>0</v>
      </c>
    </row>
    <row r="3" spans="1:9" ht="18.75">
      <c r="A3" s="1516" t="s">
        <v>1</v>
      </c>
      <c r="B3" s="1516"/>
      <c r="C3" s="1516"/>
      <c r="D3" s="1516"/>
      <c r="E3" s="1516"/>
      <c r="F3" s="1516"/>
      <c r="G3" s="1516"/>
      <c r="H3" s="1516"/>
      <c r="I3" s="1516"/>
    </row>
    <row r="4" spans="1:9">
      <c r="A4" s="651" t="s">
        <v>2</v>
      </c>
    </row>
    <row r="6" spans="1:9">
      <c r="A6" s="1517" t="s">
        <v>362</v>
      </c>
      <c r="B6" s="1518"/>
      <c r="C6" s="1518"/>
      <c r="D6" s="1518"/>
      <c r="E6" s="1518"/>
      <c r="F6" s="1518"/>
      <c r="G6" s="1518"/>
      <c r="H6" s="1518"/>
      <c r="I6" s="1518"/>
    </row>
    <row r="7" spans="1:9" ht="15.75" thickBot="1">
      <c r="A7" s="652"/>
      <c r="B7" s="653"/>
      <c r="C7" s="653"/>
      <c r="D7" s="653"/>
      <c r="E7" s="652"/>
      <c r="F7" s="652"/>
      <c r="G7" s="652"/>
      <c r="H7" s="652"/>
      <c r="I7" s="652"/>
    </row>
    <row r="8" spans="1:9" ht="15.75" thickBot="1">
      <c r="A8" s="1519" t="s">
        <v>363</v>
      </c>
      <c r="B8" s="1520"/>
      <c r="C8" s="1520"/>
      <c r="D8" s="1521"/>
      <c r="E8" s="1525" t="s">
        <v>174</v>
      </c>
      <c r="F8" s="1527" t="s">
        <v>364</v>
      </c>
      <c r="G8" s="1528"/>
      <c r="H8" s="1529"/>
      <c r="I8" s="1530" t="s">
        <v>175</v>
      </c>
    </row>
    <row r="9" spans="1:9" ht="23.25" customHeight="1" thickBot="1">
      <c r="A9" s="1522"/>
      <c r="B9" s="1523"/>
      <c r="C9" s="1523"/>
      <c r="D9" s="1524"/>
      <c r="E9" s="1526"/>
      <c r="F9" s="654" t="s">
        <v>226</v>
      </c>
      <c r="G9" s="655" t="s">
        <v>365</v>
      </c>
      <c r="H9" s="654" t="s">
        <v>366</v>
      </c>
      <c r="I9" s="1531"/>
    </row>
    <row r="10" spans="1:9">
      <c r="A10" s="656">
        <v>1</v>
      </c>
      <c r="B10" s="1532" t="s">
        <v>367</v>
      </c>
      <c r="C10" s="1533"/>
      <c r="D10" s="1534"/>
      <c r="E10" s="657">
        <v>0</v>
      </c>
      <c r="F10" s="658"/>
      <c r="G10" s="658"/>
      <c r="H10" s="658"/>
      <c r="I10" s="659">
        <f>E10+F10-G10-H10</f>
        <v>0</v>
      </c>
    </row>
    <row r="11" spans="1:9">
      <c r="A11" s="660"/>
      <c r="B11" s="1535" t="s">
        <v>368</v>
      </c>
      <c r="C11" s="1536"/>
      <c r="D11" s="1537"/>
      <c r="E11" s="661">
        <v>0</v>
      </c>
      <c r="F11" s="662"/>
      <c r="G11" s="662"/>
      <c r="H11" s="662"/>
      <c r="I11" s="663">
        <f>E11+F11-G11-H11</f>
        <v>0</v>
      </c>
    </row>
    <row r="12" spans="1:9">
      <c r="A12" s="664" t="s">
        <v>369</v>
      </c>
      <c r="B12" s="1538" t="s">
        <v>370</v>
      </c>
      <c r="C12" s="1539"/>
      <c r="D12" s="1540"/>
      <c r="E12" s="665">
        <v>0</v>
      </c>
      <c r="F12" s="666">
        <v>1040</v>
      </c>
      <c r="G12" s="666"/>
      <c r="H12" s="666"/>
      <c r="I12" s="667">
        <f>E12+F12-G12-H12</f>
        <v>1040</v>
      </c>
    </row>
    <row r="13" spans="1:9">
      <c r="A13" s="664"/>
      <c r="B13" s="1535" t="s">
        <v>368</v>
      </c>
      <c r="C13" s="1536"/>
      <c r="D13" s="1537"/>
      <c r="E13" s="668">
        <v>0</v>
      </c>
      <c r="F13" s="666"/>
      <c r="G13" s="666"/>
      <c r="H13" s="666"/>
      <c r="I13" s="666">
        <f>E13+F13-G13-H13</f>
        <v>0</v>
      </c>
    </row>
    <row r="14" spans="1:9" ht="15.75" thickBot="1">
      <c r="A14" s="669" t="s">
        <v>371</v>
      </c>
      <c r="B14" s="1538" t="s">
        <v>372</v>
      </c>
      <c r="C14" s="1539"/>
      <c r="D14" s="1540"/>
      <c r="E14" s="665">
        <v>0</v>
      </c>
      <c r="F14" s="666"/>
      <c r="G14" s="666"/>
      <c r="H14" s="666"/>
      <c r="I14" s="662">
        <f>E14+F14-G14-H14</f>
        <v>0</v>
      </c>
    </row>
    <row r="15" spans="1:9" ht="15.75" thickBot="1">
      <c r="A15" s="1513" t="s">
        <v>208</v>
      </c>
      <c r="B15" s="1514"/>
      <c r="C15" s="1514"/>
      <c r="D15" s="1515"/>
      <c r="E15" s="670">
        <f>E10+E12+E14</f>
        <v>0</v>
      </c>
      <c r="F15" s="670">
        <f>F10+F12+F14</f>
        <v>1040</v>
      </c>
      <c r="G15" s="670">
        <f>G10+G12+G14</f>
        <v>0</v>
      </c>
      <c r="H15" s="670">
        <f>H10+H12+H14</f>
        <v>0</v>
      </c>
      <c r="I15" s="671">
        <f>I10+I12+I14</f>
        <v>1040</v>
      </c>
    </row>
    <row r="17" spans="1:5" ht="15.75">
      <c r="A17" s="672" t="s">
        <v>373</v>
      </c>
    </row>
    <row r="18" spans="1:5" ht="15.75">
      <c r="A18" s="672" t="s">
        <v>374</v>
      </c>
    </row>
    <row r="21" spans="1:5" ht="38.25" customHeight="1"/>
    <row r="22" spans="1:5">
      <c r="A22" s="673" t="s">
        <v>42</v>
      </c>
      <c r="B22" s="673"/>
      <c r="C22" s="674"/>
      <c r="D22" s="675"/>
      <c r="E22" s="676">
        <v>44651</v>
      </c>
    </row>
    <row r="23" spans="1:5">
      <c r="A23" s="677" t="s">
        <v>44</v>
      </c>
      <c r="B23" s="677"/>
      <c r="C23" s="678"/>
      <c r="D23" s="678"/>
      <c r="E23" s="679" t="s">
        <v>61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3" workbookViewId="0">
      <selection activeCell="D11" sqref="D11"/>
    </sheetView>
  </sheetViews>
  <sheetFormatPr defaultColWidth="9.140625" defaultRowHeight="13.5"/>
  <cols>
    <col min="1" max="1" width="8" style="974" customWidth="1"/>
    <col min="2" max="2" width="37.5703125" style="1045" customWidth="1"/>
    <col min="3" max="3" width="25.140625" style="1045" customWidth="1"/>
    <col min="4" max="4" width="20.42578125" style="1045" customWidth="1"/>
    <col min="5" max="5" width="18.140625" style="1045" customWidth="1"/>
    <col min="6" max="6" width="19" style="1045" customWidth="1"/>
    <col min="7" max="7" width="20.140625" style="1045" customWidth="1"/>
    <col min="8" max="8" width="19.85546875" style="1045" customWidth="1"/>
    <col min="9" max="10" width="20.7109375" style="1045" customWidth="1"/>
    <col min="11" max="16384" width="9.140625" style="1045"/>
  </cols>
  <sheetData>
    <row r="1" spans="1:39" s="1048" customFormat="1" ht="16.5">
      <c r="A1" s="1047"/>
      <c r="H1" s="1240" t="s">
        <v>625</v>
      </c>
    </row>
    <row r="2" spans="1:39" s="1048" customFormat="1" ht="93.75" customHeight="1">
      <c r="A2" s="1325" t="s">
        <v>0</v>
      </c>
      <c r="B2" s="1325"/>
      <c r="H2" s="1326" t="s">
        <v>445</v>
      </c>
      <c r="I2" s="1326"/>
      <c r="J2" s="1241"/>
    </row>
    <row r="3" spans="1:39" s="1053" customFormat="1" ht="11.25" customHeight="1">
      <c r="A3" s="1322" t="s">
        <v>575</v>
      </c>
      <c r="B3" s="1322"/>
      <c r="C3" s="1050"/>
      <c r="D3" s="1050"/>
      <c r="E3" s="1050"/>
      <c r="F3" s="1050"/>
      <c r="G3" s="1051"/>
      <c r="H3" s="1051"/>
      <c r="I3" s="1052"/>
      <c r="J3" s="1052"/>
    </row>
    <row r="4" spans="1:39" ht="12.2" customHeight="1">
      <c r="A4" s="1323" t="s">
        <v>576</v>
      </c>
      <c r="B4" s="1323"/>
      <c r="C4" s="1054"/>
      <c r="D4" s="1054"/>
      <c r="E4" s="1054"/>
      <c r="F4" s="1054"/>
      <c r="G4" s="1055"/>
      <c r="H4" s="1055"/>
      <c r="I4" s="1056"/>
      <c r="J4" s="1056"/>
    </row>
    <row r="5" spans="1:39" ht="12.2" customHeight="1">
      <c r="A5" s="1323" t="s">
        <v>447</v>
      </c>
      <c r="B5" s="1323"/>
      <c r="C5" s="1057"/>
      <c r="D5" s="1057"/>
      <c r="E5" s="1057"/>
      <c r="F5" s="1057"/>
      <c r="G5" s="1055"/>
      <c r="H5" s="1055"/>
    </row>
    <row r="6" spans="1:39" ht="78.75" customHeight="1">
      <c r="A6" s="1319" t="s">
        <v>626</v>
      </c>
      <c r="B6" s="1319"/>
      <c r="C6" s="1319"/>
      <c r="D6" s="1319"/>
      <c r="E6" s="1319"/>
      <c r="F6" s="1319"/>
      <c r="G6" s="1319"/>
      <c r="H6" s="1319"/>
      <c r="I6" s="1319"/>
    </row>
    <row r="7" spans="1:39" ht="20.25" customHeight="1" thickBot="1">
      <c r="A7" s="1058"/>
      <c r="B7" s="1058"/>
      <c r="C7" s="1058"/>
      <c r="D7" s="1058"/>
      <c r="E7" s="1058"/>
      <c r="F7" s="1058"/>
      <c r="G7" s="1058"/>
      <c r="H7" s="1058"/>
      <c r="I7" s="1058"/>
      <c r="J7" s="1058"/>
    </row>
    <row r="8" spans="1:39" s="1174" customFormat="1" ht="65.25" customHeight="1" thickBot="1">
      <c r="A8" s="1059" t="s">
        <v>519</v>
      </c>
      <c r="B8" s="1060" t="s">
        <v>32</v>
      </c>
      <c r="C8" s="1059" t="s">
        <v>579</v>
      </c>
      <c r="D8" s="1059" t="s">
        <v>580</v>
      </c>
      <c r="E8" s="1059" t="s">
        <v>581</v>
      </c>
      <c r="F8" s="1059" t="s">
        <v>627</v>
      </c>
      <c r="G8" s="1059" t="s">
        <v>628</v>
      </c>
      <c r="H8" s="1175" t="s">
        <v>629</v>
      </c>
      <c r="I8" s="1059" t="s">
        <v>630</v>
      </c>
      <c r="J8" s="1059" t="s">
        <v>631</v>
      </c>
      <c r="K8" s="1061"/>
      <c r="L8" s="1061"/>
      <c r="M8" s="1061"/>
      <c r="N8" s="1061"/>
      <c r="O8" s="1061"/>
      <c r="P8" s="1061"/>
      <c r="Q8" s="1061"/>
      <c r="R8" s="1061"/>
      <c r="S8" s="1061"/>
      <c r="T8" s="1061"/>
      <c r="U8" s="1061"/>
      <c r="V8" s="1061"/>
      <c r="W8" s="1061"/>
      <c r="X8" s="1061"/>
      <c r="Y8" s="1061"/>
      <c r="Z8" s="1061"/>
      <c r="AA8" s="1061"/>
      <c r="AB8" s="1061"/>
      <c r="AC8" s="1061"/>
      <c r="AD8" s="1061"/>
      <c r="AE8" s="1061"/>
      <c r="AF8" s="1061"/>
      <c r="AG8" s="1061"/>
      <c r="AH8" s="1061"/>
      <c r="AI8" s="1061"/>
      <c r="AJ8" s="1061"/>
      <c r="AK8" s="1061"/>
      <c r="AL8" s="1061"/>
      <c r="AM8" s="1061"/>
    </row>
    <row r="9" spans="1:39" s="1069" customFormat="1" ht="31.7" customHeight="1" thickBot="1">
      <c r="A9" s="1062"/>
      <c r="B9" s="1063"/>
      <c r="C9" s="1064"/>
      <c r="D9" s="1065"/>
      <c r="E9" s="1070"/>
      <c r="F9" s="1067"/>
      <c r="G9" s="1070"/>
      <c r="H9" s="1242"/>
      <c r="I9" s="1070"/>
      <c r="J9" s="1070"/>
      <c r="K9" s="1068"/>
      <c r="L9" s="1068"/>
      <c r="M9" s="1068"/>
      <c r="N9" s="1068"/>
      <c r="O9" s="1068"/>
      <c r="P9" s="1068"/>
      <c r="Q9" s="1068"/>
      <c r="R9" s="1068"/>
      <c r="S9" s="1068"/>
      <c r="T9" s="1068"/>
      <c r="U9" s="1068"/>
      <c r="V9" s="1068"/>
      <c r="W9" s="1068"/>
      <c r="X9" s="1068"/>
      <c r="Y9" s="1068"/>
      <c r="Z9" s="1068"/>
      <c r="AA9" s="1068"/>
      <c r="AB9" s="1068"/>
      <c r="AC9" s="1068"/>
      <c r="AD9" s="1068"/>
      <c r="AE9" s="1068"/>
      <c r="AF9" s="1068"/>
      <c r="AG9" s="1068"/>
      <c r="AH9" s="1068"/>
      <c r="AI9" s="1068"/>
      <c r="AJ9" s="1068"/>
      <c r="AK9" s="1068"/>
      <c r="AL9" s="1068"/>
      <c r="AM9" s="1068"/>
    </row>
    <row r="10" spans="1:39" s="1069" customFormat="1" ht="31.7" customHeight="1" thickBot="1">
      <c r="A10" s="1062"/>
      <c r="B10" s="1063"/>
      <c r="C10" s="1064"/>
      <c r="D10" s="1065"/>
      <c r="E10" s="1070"/>
      <c r="F10" s="1067"/>
      <c r="G10" s="1070"/>
      <c r="H10" s="1242"/>
      <c r="I10" s="1070"/>
      <c r="J10" s="1070"/>
      <c r="K10" s="1068"/>
      <c r="L10" s="1068"/>
      <c r="M10" s="1068"/>
      <c r="N10" s="1068"/>
      <c r="O10" s="1068"/>
      <c r="P10" s="1068"/>
      <c r="Q10" s="1068"/>
      <c r="R10" s="1068"/>
      <c r="S10" s="1068"/>
      <c r="T10" s="1068"/>
      <c r="U10" s="1068"/>
      <c r="V10" s="1068"/>
      <c r="W10" s="1068"/>
      <c r="X10" s="1068"/>
      <c r="Y10" s="1068"/>
      <c r="Z10" s="1068"/>
      <c r="AA10" s="1068"/>
      <c r="AB10" s="1068"/>
      <c r="AC10" s="1068"/>
      <c r="AD10" s="1068"/>
      <c r="AE10" s="1068"/>
      <c r="AF10" s="1068"/>
      <c r="AG10" s="1068"/>
      <c r="AH10" s="1068"/>
      <c r="AI10" s="1068"/>
      <c r="AJ10" s="1068"/>
      <c r="AK10" s="1068"/>
      <c r="AL10" s="1068"/>
      <c r="AM10" s="1068"/>
    </row>
    <row r="11" spans="1:39" s="1069" customFormat="1" ht="31.7" customHeight="1" thickBot="1">
      <c r="A11" s="1062"/>
      <c r="B11" s="1063"/>
      <c r="C11" s="1064"/>
      <c r="D11" s="1065"/>
      <c r="E11" s="1070"/>
      <c r="F11" s="1067"/>
      <c r="G11" s="1070"/>
      <c r="H11" s="1242"/>
      <c r="I11" s="1070"/>
      <c r="J11" s="1070"/>
      <c r="K11" s="1068"/>
      <c r="L11" s="1068"/>
      <c r="M11" s="1068"/>
      <c r="N11" s="1068"/>
      <c r="O11" s="1068"/>
      <c r="P11" s="1068"/>
      <c r="Q11" s="1068"/>
      <c r="R11" s="1068"/>
      <c r="S11" s="1068"/>
      <c r="T11" s="1068"/>
      <c r="U11" s="1068"/>
      <c r="V11" s="1068"/>
      <c r="W11" s="1068"/>
      <c r="X11" s="1068"/>
      <c r="Y11" s="1068"/>
      <c r="Z11" s="1068"/>
      <c r="AA11" s="1068"/>
      <c r="AB11" s="1068"/>
      <c r="AC11" s="1068"/>
      <c r="AD11" s="1068"/>
      <c r="AE11" s="1068"/>
      <c r="AF11" s="1068"/>
      <c r="AG11" s="1068"/>
      <c r="AH11" s="1068"/>
      <c r="AI11" s="1068"/>
      <c r="AJ11" s="1068"/>
      <c r="AK11" s="1068"/>
      <c r="AL11" s="1068"/>
      <c r="AM11" s="1068"/>
    </row>
    <row r="12" spans="1:39" s="1069" customFormat="1" ht="31.7" customHeight="1" thickBot="1">
      <c r="A12" s="1062"/>
      <c r="B12" s="1063"/>
      <c r="C12" s="1064"/>
      <c r="D12" s="1065"/>
      <c r="E12" s="1070"/>
      <c r="F12" s="1067"/>
      <c r="G12" s="1070"/>
      <c r="H12" s="1242"/>
      <c r="I12" s="1070"/>
      <c r="J12" s="1070"/>
      <c r="K12" s="1068"/>
      <c r="L12" s="1068"/>
      <c r="M12" s="1068"/>
      <c r="N12" s="1068"/>
      <c r="O12" s="1068"/>
      <c r="P12" s="1068"/>
      <c r="Q12" s="1068"/>
      <c r="R12" s="1068"/>
      <c r="S12" s="1068"/>
      <c r="T12" s="1068"/>
      <c r="U12" s="1068"/>
      <c r="V12" s="1068"/>
      <c r="W12" s="1068"/>
      <c r="X12" s="1068"/>
      <c r="Y12" s="1068"/>
      <c r="Z12" s="1068"/>
      <c r="AA12" s="1068"/>
      <c r="AB12" s="1068"/>
      <c r="AC12" s="1068"/>
      <c r="AD12" s="1068"/>
      <c r="AE12" s="1068"/>
      <c r="AF12" s="1068"/>
      <c r="AG12" s="1068"/>
      <c r="AH12" s="1068"/>
      <c r="AI12" s="1068"/>
      <c r="AJ12" s="1068"/>
      <c r="AK12" s="1068"/>
      <c r="AL12" s="1068"/>
      <c r="AM12" s="1068"/>
    </row>
    <row r="13" spans="1:39" s="1069" customFormat="1" ht="31.7" customHeight="1" thickBot="1">
      <c r="A13" s="1062"/>
      <c r="B13" s="1063"/>
      <c r="C13" s="1064"/>
      <c r="D13" s="1065"/>
      <c r="E13" s="1070"/>
      <c r="F13" s="1067"/>
      <c r="G13" s="1070"/>
      <c r="H13" s="1242"/>
      <c r="I13" s="1070"/>
      <c r="J13" s="1070"/>
      <c r="K13" s="1068"/>
      <c r="L13" s="1068"/>
      <c r="M13" s="1068"/>
      <c r="N13" s="1068"/>
      <c r="O13" s="1068"/>
      <c r="P13" s="1068"/>
      <c r="Q13" s="1068"/>
      <c r="R13" s="1068"/>
      <c r="S13" s="1068"/>
      <c r="T13" s="1068"/>
      <c r="U13" s="1068"/>
      <c r="V13" s="1068"/>
      <c r="W13" s="1068"/>
      <c r="X13" s="1068"/>
      <c r="Y13" s="1068"/>
      <c r="Z13" s="1068"/>
      <c r="AA13" s="1068"/>
      <c r="AB13" s="1068"/>
      <c r="AC13" s="1068"/>
      <c r="AD13" s="1068"/>
      <c r="AE13" s="1068"/>
      <c r="AF13" s="1068"/>
      <c r="AG13" s="1068"/>
      <c r="AH13" s="1068"/>
      <c r="AI13" s="1068"/>
      <c r="AJ13" s="1068"/>
      <c r="AK13" s="1068"/>
      <c r="AL13" s="1068"/>
      <c r="AM13" s="1068"/>
    </row>
    <row r="14" spans="1:39" s="1069" customFormat="1" ht="31.7" customHeight="1" thickBot="1">
      <c r="A14" s="1062"/>
      <c r="B14" s="1063"/>
      <c r="C14" s="1064"/>
      <c r="D14" s="1065"/>
      <c r="E14" s="1070"/>
      <c r="F14" s="1067"/>
      <c r="G14" s="1070"/>
      <c r="H14" s="1242"/>
      <c r="I14" s="1070"/>
      <c r="J14" s="1070"/>
      <c r="K14" s="1068"/>
      <c r="L14" s="1068"/>
      <c r="M14" s="1068"/>
      <c r="N14" s="1068"/>
      <c r="O14" s="1068"/>
      <c r="P14" s="1068"/>
      <c r="Q14" s="1068"/>
      <c r="R14" s="1068"/>
      <c r="S14" s="1068"/>
      <c r="T14" s="1068"/>
      <c r="U14" s="1068"/>
      <c r="V14" s="1068"/>
      <c r="W14" s="1068"/>
      <c r="X14" s="1068"/>
      <c r="Y14" s="1068"/>
      <c r="Z14" s="1068"/>
      <c r="AA14" s="1068"/>
      <c r="AB14" s="1068"/>
      <c r="AC14" s="1068"/>
      <c r="AD14" s="1068"/>
      <c r="AE14" s="1068"/>
      <c r="AF14" s="1068"/>
      <c r="AG14" s="1068"/>
      <c r="AH14" s="1068"/>
      <c r="AI14" s="1068"/>
      <c r="AJ14" s="1068"/>
      <c r="AK14" s="1068"/>
      <c r="AL14" s="1068"/>
      <c r="AM14" s="1068"/>
    </row>
    <row r="15" spans="1:39" s="1069" customFormat="1" ht="36.75" customHeight="1" thickBot="1">
      <c r="A15" s="1327" t="s">
        <v>262</v>
      </c>
      <c r="B15" s="1328"/>
      <c r="C15" s="1328"/>
      <c r="D15" s="1328"/>
      <c r="E15" s="1329"/>
      <c r="F15" s="1067"/>
      <c r="G15" s="1070"/>
      <c r="H15" s="1067"/>
      <c r="I15" s="1070"/>
      <c r="J15" s="1070"/>
      <c r="K15" s="1068"/>
      <c r="L15" s="1068"/>
      <c r="M15" s="1068"/>
      <c r="N15" s="1068"/>
      <c r="O15" s="1068"/>
      <c r="P15" s="1068"/>
      <c r="Q15" s="1068"/>
      <c r="R15" s="1068"/>
      <c r="S15" s="1068"/>
      <c r="T15" s="1068"/>
      <c r="U15" s="1068"/>
      <c r="V15" s="1068"/>
      <c r="W15" s="1068"/>
      <c r="X15" s="1068"/>
      <c r="Y15" s="1068"/>
      <c r="Z15" s="1068"/>
      <c r="AA15" s="1068"/>
      <c r="AB15" s="1068"/>
      <c r="AC15" s="1068"/>
      <c r="AD15" s="1068"/>
      <c r="AE15" s="1068"/>
      <c r="AF15" s="1068"/>
      <c r="AG15" s="1068"/>
      <c r="AH15" s="1068"/>
      <c r="AI15" s="1068"/>
      <c r="AJ15" s="1068"/>
      <c r="AK15" s="1068"/>
      <c r="AL15" s="1068"/>
      <c r="AM15" s="1068"/>
    </row>
    <row r="16" spans="1:39" s="1072" customFormat="1">
      <c r="A16" s="1071"/>
      <c r="D16" s="1072" t="s">
        <v>376</v>
      </c>
    </row>
    <row r="17" spans="1:10" s="1072" customFormat="1" ht="15" customHeight="1">
      <c r="A17" s="1243" t="s">
        <v>632</v>
      </c>
      <c r="B17" s="1243"/>
      <c r="C17" s="1243"/>
      <c r="D17" s="1243"/>
      <c r="E17" s="1243"/>
      <c r="F17" s="1243"/>
      <c r="G17" s="1243"/>
      <c r="H17" s="1243"/>
    </row>
    <row r="18" spans="1:10" s="1244" customFormat="1" ht="14.25">
      <c r="A18" s="1073" t="s">
        <v>584</v>
      </c>
      <c r="B18" s="1073"/>
      <c r="C18" s="1073"/>
      <c r="D18" s="1073"/>
      <c r="E18" s="1073"/>
      <c r="F18" s="1074"/>
      <c r="G18" s="1075"/>
      <c r="H18" s="1072"/>
    </row>
    <row r="19" spans="1:10" s="1244" customFormat="1" ht="14.25" customHeight="1">
      <c r="A19" s="1076" t="s">
        <v>585</v>
      </c>
      <c r="B19" s="1079"/>
      <c r="C19" s="1079"/>
      <c r="D19" s="1075"/>
      <c r="E19" s="1075"/>
      <c r="F19" s="1074"/>
      <c r="G19" s="1075"/>
      <c r="H19" s="1072"/>
    </row>
    <row r="20" spans="1:10" s="1244" customFormat="1" ht="14.25" customHeight="1">
      <c r="A20" s="1076" t="s">
        <v>586</v>
      </c>
      <c r="B20" s="1076"/>
      <c r="C20" s="1076"/>
      <c r="D20" s="1076"/>
      <c r="E20" s="1076"/>
      <c r="F20" s="1074"/>
      <c r="G20" s="1075"/>
      <c r="H20" s="1072"/>
    </row>
    <row r="21" spans="1:10" s="1244" customFormat="1" ht="14.25" customHeight="1">
      <c r="A21" s="1076" t="s">
        <v>587</v>
      </c>
      <c r="B21" s="1076"/>
      <c r="C21" s="1076"/>
      <c r="D21" s="1076"/>
      <c r="E21" s="1076"/>
      <c r="F21" s="1074"/>
      <c r="G21" s="1075"/>
      <c r="H21" s="1072"/>
    </row>
    <row r="22" spans="1:10" s="1244" customFormat="1" ht="14.25" customHeight="1">
      <c r="A22" s="1076" t="s">
        <v>588</v>
      </c>
      <c r="B22" s="1079"/>
      <c r="C22" s="1079"/>
      <c r="D22" s="1075"/>
      <c r="E22" s="1075"/>
      <c r="F22" s="1074"/>
      <c r="G22" s="1075"/>
      <c r="H22" s="1072"/>
    </row>
    <row r="23" spans="1:10" s="1072" customFormat="1" ht="18.75">
      <c r="A23" s="1080"/>
      <c r="B23" s="1079"/>
      <c r="C23" s="1079"/>
      <c r="D23" s="1075"/>
      <c r="E23" s="1075"/>
      <c r="F23" s="1074"/>
      <c r="G23" s="1075"/>
      <c r="J23" s="1055"/>
    </row>
    <row r="24" spans="1:10" s="1072" customFormat="1" ht="18.75">
      <c r="A24" s="1080"/>
      <c r="B24" s="1079"/>
      <c r="C24" s="1079"/>
      <c r="D24" s="1075"/>
      <c r="E24" s="1075"/>
      <c r="F24" s="1074"/>
      <c r="G24" s="1075"/>
      <c r="J24" s="1055"/>
    </row>
    <row r="25" spans="1:10" s="1072" customFormat="1" ht="18.75">
      <c r="A25" s="1080"/>
      <c r="B25" s="1079"/>
      <c r="C25" s="1079"/>
      <c r="D25" s="1075"/>
      <c r="E25" s="1075"/>
      <c r="F25" s="1074"/>
      <c r="G25" s="1075"/>
      <c r="J25" s="1055"/>
    </row>
    <row r="26" spans="1:10" s="1072" customFormat="1" ht="18.75">
      <c r="A26" s="1080"/>
      <c r="B26" s="1079"/>
      <c r="C26" s="1079"/>
      <c r="D26" s="1075"/>
      <c r="E26" s="1075"/>
      <c r="F26" s="1074"/>
      <c r="G26" s="1075"/>
      <c r="J26" s="1055"/>
    </row>
    <row r="27" spans="1:10" ht="18.75" customHeight="1">
      <c r="A27" s="1081"/>
      <c r="B27" s="1055"/>
      <c r="C27" s="1055"/>
      <c r="D27" s="973"/>
      <c r="E27" s="973"/>
      <c r="G27" s="1055"/>
      <c r="H27" s="1082"/>
      <c r="I27" s="1055"/>
    </row>
    <row r="28" spans="1:10" ht="12.75" customHeight="1">
      <c r="A28" s="974" t="s">
        <v>589</v>
      </c>
      <c r="E28" s="1316"/>
      <c r="F28" s="1316"/>
      <c r="G28" s="1055"/>
      <c r="H28" s="1317"/>
      <c r="I28" s="1317"/>
    </row>
    <row r="29" spans="1:10" ht="27" customHeight="1">
      <c r="A29" s="1174" t="s">
        <v>44</v>
      </c>
      <c r="B29" s="973"/>
      <c r="C29" s="1055"/>
      <c r="E29" s="1330">
        <v>44651</v>
      </c>
      <c r="F29" s="1330"/>
      <c r="H29" s="1317"/>
      <c r="I29" s="1317"/>
    </row>
  </sheetData>
  <mergeCells count="11">
    <mergeCell ref="A15:E15"/>
    <mergeCell ref="E28:F28"/>
    <mergeCell ref="H28:I28"/>
    <mergeCell ref="E29:F29"/>
    <mergeCell ref="H29:I29"/>
    <mergeCell ref="A6:I6"/>
    <mergeCell ref="A2:B2"/>
    <mergeCell ref="H2:I2"/>
    <mergeCell ref="A3:B3"/>
    <mergeCell ref="A4:B4"/>
    <mergeCell ref="A5:B5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6" workbookViewId="0">
      <selection activeCell="D11" sqref="D11"/>
    </sheetView>
  </sheetViews>
  <sheetFormatPr defaultRowHeight="15"/>
  <cols>
    <col min="1" max="1" width="22.7109375" style="623" customWidth="1"/>
    <col min="2" max="7" width="19.140625" style="623" customWidth="1"/>
    <col min="8" max="8" width="14.140625" style="623" customWidth="1"/>
    <col min="9" max="16384" width="9.140625" style="623"/>
  </cols>
  <sheetData>
    <row r="1" spans="1:9" ht="15.75">
      <c r="A1" s="622" t="s">
        <v>0</v>
      </c>
    </row>
    <row r="3" spans="1:9" ht="18.75">
      <c r="A3" s="1552" t="s">
        <v>1</v>
      </c>
      <c r="B3" s="1552"/>
      <c r="C3" s="1552"/>
      <c r="D3" s="1552"/>
      <c r="E3" s="1552"/>
      <c r="F3" s="1552"/>
      <c r="G3" s="1552"/>
      <c r="H3" s="1552"/>
      <c r="I3" s="1552"/>
    </row>
    <row r="4" spans="1:9">
      <c r="A4" s="623" t="s">
        <v>2</v>
      </c>
    </row>
    <row r="6" spans="1:9">
      <c r="A6" s="1553" t="s">
        <v>347</v>
      </c>
      <c r="B6" s="1553"/>
      <c r="C6" s="1553"/>
      <c r="D6" s="1553"/>
      <c r="E6" s="1553"/>
      <c r="F6" s="1553"/>
      <c r="G6" s="1553"/>
    </row>
    <row r="7" spans="1:9" ht="15.75" thickBot="1">
      <c r="A7" s="624"/>
      <c r="B7" s="625"/>
      <c r="C7" s="625"/>
      <c r="D7" s="625"/>
      <c r="E7" s="625"/>
      <c r="F7" s="625"/>
      <c r="G7" s="625"/>
    </row>
    <row r="8" spans="1:9" ht="20.100000000000001" customHeight="1" thickBot="1">
      <c r="A8" s="1554" t="s">
        <v>196</v>
      </c>
      <c r="B8" s="1555"/>
      <c r="C8" s="626" t="s">
        <v>247</v>
      </c>
      <c r="D8" s="627" t="s">
        <v>348</v>
      </c>
      <c r="E8" s="628" t="s">
        <v>349</v>
      </c>
      <c r="F8" s="627" t="s">
        <v>350</v>
      </c>
      <c r="G8" s="629" t="s">
        <v>33</v>
      </c>
    </row>
    <row r="9" spans="1:9" ht="30" customHeight="1">
      <c r="A9" s="1556" t="s">
        <v>351</v>
      </c>
      <c r="B9" s="1549"/>
      <c r="C9" s="630">
        <v>0</v>
      </c>
      <c r="D9" s="630"/>
      <c r="E9" s="630"/>
      <c r="F9" s="630"/>
      <c r="G9" s="631">
        <f>C9+D9-E9-F9</f>
        <v>0</v>
      </c>
    </row>
    <row r="10" spans="1:9" ht="30" customHeight="1">
      <c r="A10" s="1557" t="s">
        <v>352</v>
      </c>
      <c r="B10" s="1542"/>
      <c r="C10" s="632">
        <v>0</v>
      </c>
      <c r="D10" s="632"/>
      <c r="E10" s="632"/>
      <c r="F10" s="632"/>
      <c r="G10" s="633">
        <f t="shared" ref="G10:G17" si="0">C10+D10-E10-F10</f>
        <v>0</v>
      </c>
    </row>
    <row r="11" spans="1:9">
      <c r="A11" s="1557" t="s">
        <v>353</v>
      </c>
      <c r="B11" s="1542"/>
      <c r="C11" s="632">
        <v>0</v>
      </c>
      <c r="D11" s="632"/>
      <c r="E11" s="632"/>
      <c r="F11" s="632"/>
      <c r="G11" s="633">
        <f t="shared" si="0"/>
        <v>0</v>
      </c>
    </row>
    <row r="12" spans="1:9">
      <c r="A12" s="1557" t="s">
        <v>354</v>
      </c>
      <c r="B12" s="1542"/>
      <c r="C12" s="632">
        <v>0</v>
      </c>
      <c r="D12" s="632"/>
      <c r="E12" s="632"/>
      <c r="F12" s="632"/>
      <c r="G12" s="633">
        <f t="shared" si="0"/>
        <v>0</v>
      </c>
    </row>
    <row r="13" spans="1:9" ht="30" customHeight="1">
      <c r="A13" s="1557" t="s">
        <v>355</v>
      </c>
      <c r="B13" s="1542"/>
      <c r="C13" s="632">
        <v>0</v>
      </c>
      <c r="D13" s="632"/>
      <c r="E13" s="632"/>
      <c r="F13" s="632"/>
      <c r="G13" s="633">
        <f t="shared" si="0"/>
        <v>0</v>
      </c>
    </row>
    <row r="14" spans="1:9" ht="30" customHeight="1">
      <c r="A14" s="1558" t="s">
        <v>356</v>
      </c>
      <c r="B14" s="1542"/>
      <c r="C14" s="632">
        <v>0</v>
      </c>
      <c r="D14" s="632"/>
      <c r="E14" s="632"/>
      <c r="F14" s="632"/>
      <c r="G14" s="633">
        <f t="shared" si="0"/>
        <v>0</v>
      </c>
    </row>
    <row r="15" spans="1:9">
      <c r="A15" s="1558" t="s">
        <v>357</v>
      </c>
      <c r="B15" s="1542"/>
      <c r="C15" s="632">
        <v>0</v>
      </c>
      <c r="D15" s="632"/>
      <c r="E15" s="632"/>
      <c r="F15" s="632"/>
      <c r="G15" s="633">
        <f t="shared" si="0"/>
        <v>0</v>
      </c>
    </row>
    <row r="16" spans="1:9" ht="30" customHeight="1">
      <c r="A16" s="1558" t="s">
        <v>358</v>
      </c>
      <c r="B16" s="1542"/>
      <c r="C16" s="632">
        <v>0</v>
      </c>
      <c r="D16" s="632"/>
      <c r="E16" s="632"/>
      <c r="F16" s="632"/>
      <c r="G16" s="633">
        <f t="shared" si="0"/>
        <v>0</v>
      </c>
    </row>
    <row r="17" spans="1:7" ht="30" customHeight="1" thickBot="1">
      <c r="A17" s="1551" t="s">
        <v>359</v>
      </c>
      <c r="B17" s="1544"/>
      <c r="C17" s="634">
        <v>0</v>
      </c>
      <c r="D17" s="634"/>
      <c r="E17" s="634"/>
      <c r="F17" s="634"/>
      <c r="G17" s="635">
        <f t="shared" si="0"/>
        <v>0</v>
      </c>
    </row>
    <row r="18" spans="1:7" ht="20.100000000000001" customHeight="1">
      <c r="A18" s="1548" t="s">
        <v>360</v>
      </c>
      <c r="B18" s="1549"/>
      <c r="C18" s="636">
        <f>SUM(C19:C38)</f>
        <v>0</v>
      </c>
      <c r="D18" s="636">
        <f>SUM(D19:D38)</f>
        <v>0</v>
      </c>
      <c r="E18" s="636">
        <f>SUM(E19:E38)</f>
        <v>0</v>
      </c>
      <c r="F18" s="636">
        <f>SUM(F19:F38)</f>
        <v>0</v>
      </c>
      <c r="G18" s="637">
        <f>SUM(G19:G38)</f>
        <v>0</v>
      </c>
    </row>
    <row r="19" spans="1:7">
      <c r="A19" s="1550" t="s">
        <v>288</v>
      </c>
      <c r="B19" s="1542"/>
      <c r="C19" s="638">
        <v>0</v>
      </c>
      <c r="D19" s="638"/>
      <c r="E19" s="639"/>
      <c r="F19" s="639"/>
      <c r="G19" s="633">
        <f t="shared" ref="G19:G38" si="1">C19+D19-E19-F19</f>
        <v>0</v>
      </c>
    </row>
    <row r="20" spans="1:7" ht="15" customHeight="1">
      <c r="A20" s="1550" t="s">
        <v>289</v>
      </c>
      <c r="B20" s="1542"/>
      <c r="C20" s="638">
        <v>0</v>
      </c>
      <c r="D20" s="638"/>
      <c r="E20" s="639"/>
      <c r="F20" s="639"/>
      <c r="G20" s="633">
        <f t="shared" si="1"/>
        <v>0</v>
      </c>
    </row>
    <row r="21" spans="1:7" ht="15" customHeight="1">
      <c r="A21" s="1550" t="s">
        <v>290</v>
      </c>
      <c r="B21" s="1542"/>
      <c r="C21" s="638">
        <v>0</v>
      </c>
      <c r="D21" s="638"/>
      <c r="E21" s="639"/>
      <c r="F21" s="639"/>
      <c r="G21" s="633">
        <f t="shared" si="1"/>
        <v>0</v>
      </c>
    </row>
    <row r="22" spans="1:7" ht="41.25" customHeight="1">
      <c r="A22" s="1541" t="s">
        <v>361</v>
      </c>
      <c r="B22" s="1542"/>
      <c r="C22" s="638">
        <v>0</v>
      </c>
      <c r="D22" s="638"/>
      <c r="E22" s="639"/>
      <c r="F22" s="639"/>
      <c r="G22" s="633">
        <f t="shared" si="1"/>
        <v>0</v>
      </c>
    </row>
    <row r="23" spans="1:7" ht="15" customHeight="1">
      <c r="A23" s="1547" t="s">
        <v>292</v>
      </c>
      <c r="B23" s="1542"/>
      <c r="C23" s="638">
        <v>0</v>
      </c>
      <c r="D23" s="638"/>
      <c r="E23" s="639"/>
      <c r="F23" s="639"/>
      <c r="G23" s="633">
        <f t="shared" si="1"/>
        <v>0</v>
      </c>
    </row>
    <row r="24" spans="1:7" ht="15" customHeight="1">
      <c r="A24" s="1547" t="s">
        <v>293</v>
      </c>
      <c r="B24" s="1542"/>
      <c r="C24" s="638">
        <v>0</v>
      </c>
      <c r="D24" s="638"/>
      <c r="E24" s="639"/>
      <c r="F24" s="639"/>
      <c r="G24" s="633">
        <f t="shared" si="1"/>
        <v>0</v>
      </c>
    </row>
    <row r="25" spans="1:7" ht="15" customHeight="1">
      <c r="A25" s="1547" t="s">
        <v>294</v>
      </c>
      <c r="B25" s="1542"/>
      <c r="C25" s="638">
        <v>0</v>
      </c>
      <c r="D25" s="638"/>
      <c r="E25" s="639"/>
      <c r="F25" s="639"/>
      <c r="G25" s="633">
        <f t="shared" si="1"/>
        <v>0</v>
      </c>
    </row>
    <row r="26" spans="1:7" ht="27.2" customHeight="1">
      <c r="A26" s="1547" t="s">
        <v>295</v>
      </c>
      <c r="B26" s="1542"/>
      <c r="C26" s="638">
        <v>0</v>
      </c>
      <c r="D26" s="638"/>
      <c r="E26" s="639"/>
      <c r="F26" s="639"/>
      <c r="G26" s="633">
        <f t="shared" si="1"/>
        <v>0</v>
      </c>
    </row>
    <row r="27" spans="1:7" ht="15" customHeight="1">
      <c r="A27" s="1547" t="s">
        <v>296</v>
      </c>
      <c r="B27" s="1542"/>
      <c r="C27" s="638">
        <v>0</v>
      </c>
      <c r="D27" s="638"/>
      <c r="E27" s="639"/>
      <c r="F27" s="639"/>
      <c r="G27" s="633">
        <f t="shared" si="1"/>
        <v>0</v>
      </c>
    </row>
    <row r="28" spans="1:7" ht="15" customHeight="1">
      <c r="A28" s="1547" t="s">
        <v>297</v>
      </c>
      <c r="B28" s="1542"/>
      <c r="C28" s="638">
        <v>0</v>
      </c>
      <c r="D28" s="638"/>
      <c r="E28" s="639"/>
      <c r="F28" s="639"/>
      <c r="G28" s="633">
        <f t="shared" si="1"/>
        <v>0</v>
      </c>
    </row>
    <row r="29" spans="1:7" ht="15" customHeight="1">
      <c r="A29" s="1547" t="s">
        <v>298</v>
      </c>
      <c r="B29" s="1542"/>
      <c r="C29" s="638">
        <v>0</v>
      </c>
      <c r="D29" s="638"/>
      <c r="E29" s="639"/>
      <c r="F29" s="639"/>
      <c r="G29" s="633">
        <f t="shared" si="1"/>
        <v>0</v>
      </c>
    </row>
    <row r="30" spans="1:7">
      <c r="A30" s="1547" t="s">
        <v>299</v>
      </c>
      <c r="B30" s="1542"/>
      <c r="C30" s="638">
        <v>0</v>
      </c>
      <c r="D30" s="638"/>
      <c r="E30" s="639"/>
      <c r="F30" s="639"/>
      <c r="G30" s="633">
        <f t="shared" si="1"/>
        <v>0</v>
      </c>
    </row>
    <row r="31" spans="1:7">
      <c r="A31" s="1547" t="s">
        <v>300</v>
      </c>
      <c r="B31" s="1542"/>
      <c r="C31" s="638">
        <v>0</v>
      </c>
      <c r="D31" s="638"/>
      <c r="E31" s="639"/>
      <c r="F31" s="639"/>
      <c r="G31" s="633">
        <f t="shared" si="1"/>
        <v>0</v>
      </c>
    </row>
    <row r="32" spans="1:7" ht="15" customHeight="1">
      <c r="A32" s="1541" t="s">
        <v>301</v>
      </c>
      <c r="B32" s="1542"/>
      <c r="C32" s="638">
        <v>0</v>
      </c>
      <c r="D32" s="638"/>
      <c r="E32" s="639"/>
      <c r="F32" s="639"/>
      <c r="G32" s="633">
        <f>C32+D32-E32-F32</f>
        <v>0</v>
      </c>
    </row>
    <row r="33" spans="1:7" ht="15" customHeight="1">
      <c r="A33" s="1541" t="s">
        <v>302</v>
      </c>
      <c r="B33" s="1542"/>
      <c r="C33" s="638">
        <v>0</v>
      </c>
      <c r="D33" s="638"/>
      <c r="E33" s="639"/>
      <c r="F33" s="639"/>
      <c r="G33" s="633">
        <f>C33+D33-E33-F33</f>
        <v>0</v>
      </c>
    </row>
    <row r="34" spans="1:7" ht="27.2" customHeight="1">
      <c r="A34" s="1541" t="s">
        <v>303</v>
      </c>
      <c r="B34" s="1542"/>
      <c r="C34" s="638">
        <v>0</v>
      </c>
      <c r="D34" s="638"/>
      <c r="E34" s="639"/>
      <c r="F34" s="639"/>
      <c r="G34" s="633">
        <f t="shared" si="1"/>
        <v>0</v>
      </c>
    </row>
    <row r="35" spans="1:7" ht="27.2" customHeight="1">
      <c r="A35" s="1541" t="s">
        <v>304</v>
      </c>
      <c r="B35" s="1542"/>
      <c r="C35" s="638">
        <v>0</v>
      </c>
      <c r="D35" s="638"/>
      <c r="E35" s="639"/>
      <c r="F35" s="639"/>
      <c r="G35" s="633">
        <f t="shared" si="1"/>
        <v>0</v>
      </c>
    </row>
    <row r="36" spans="1:7" ht="15" customHeight="1">
      <c r="A36" s="1541" t="s">
        <v>305</v>
      </c>
      <c r="B36" s="1542"/>
      <c r="C36" s="638">
        <v>0</v>
      </c>
      <c r="D36" s="638"/>
      <c r="E36" s="639"/>
      <c r="F36" s="639"/>
      <c r="G36" s="633">
        <f t="shared" si="1"/>
        <v>0</v>
      </c>
    </row>
    <row r="37" spans="1:7" ht="15" customHeight="1">
      <c r="A37" s="1541" t="s">
        <v>306</v>
      </c>
      <c r="B37" s="1542"/>
      <c r="C37" s="638">
        <v>0</v>
      </c>
      <c r="D37" s="638"/>
      <c r="E37" s="639"/>
      <c r="F37" s="639"/>
      <c r="G37" s="633">
        <f t="shared" si="1"/>
        <v>0</v>
      </c>
    </row>
    <row r="38" spans="1:7" ht="15.75" thickBot="1">
      <c r="A38" s="1543" t="s">
        <v>59</v>
      </c>
      <c r="B38" s="1544"/>
      <c r="C38" s="640">
        <v>0</v>
      </c>
      <c r="D38" s="640"/>
      <c r="E38" s="639"/>
      <c r="F38" s="639"/>
      <c r="G38" s="641">
        <f t="shared" si="1"/>
        <v>0</v>
      </c>
    </row>
    <row r="39" spans="1:7" ht="15.75" thickBot="1">
      <c r="A39" s="1545" t="s">
        <v>41</v>
      </c>
      <c r="B39" s="1546"/>
      <c r="C39" s="642">
        <f>SUM(C9:C18)</f>
        <v>0</v>
      </c>
      <c r="D39" s="642">
        <f>SUM(D9:D18)</f>
        <v>0</v>
      </c>
      <c r="E39" s="642">
        <f>SUM(E9:E18)</f>
        <v>0</v>
      </c>
      <c r="F39" s="642">
        <f>SUM(F9:F18)</f>
        <v>0</v>
      </c>
      <c r="G39" s="642">
        <f>SUM(G9:G18)</f>
        <v>0</v>
      </c>
    </row>
    <row r="43" spans="1:7">
      <c r="A43" s="643" t="s">
        <v>42</v>
      </c>
      <c r="B43" s="643"/>
      <c r="C43" s="644"/>
      <c r="D43" s="645"/>
      <c r="E43" s="646">
        <v>44651</v>
      </c>
    </row>
    <row r="44" spans="1:7">
      <c r="A44" s="647" t="s">
        <v>44</v>
      </c>
      <c r="B44" s="647"/>
      <c r="C44" s="648"/>
      <c r="D44" s="648"/>
      <c r="E44" s="649" t="s">
        <v>61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11" sqref="D11"/>
    </sheetView>
  </sheetViews>
  <sheetFormatPr defaultRowHeight="15"/>
  <cols>
    <col min="1" max="1" width="22.7109375" style="600" customWidth="1"/>
    <col min="2" max="2" width="18.7109375" style="600" customWidth="1"/>
    <col min="3" max="4" width="20.7109375" style="600" customWidth="1"/>
    <col min="5" max="7" width="19.140625" style="600" customWidth="1"/>
    <col min="8" max="8" width="14.140625" style="600" customWidth="1"/>
    <col min="9" max="16384" width="9.140625" style="600"/>
  </cols>
  <sheetData>
    <row r="1" spans="1:9" ht="15.75">
      <c r="A1" s="599" t="s">
        <v>0</v>
      </c>
    </row>
    <row r="3" spans="1:9" ht="18.75">
      <c r="A3" s="601" t="s">
        <v>1</v>
      </c>
      <c r="B3" s="601"/>
      <c r="C3" s="601"/>
      <c r="D3" s="601"/>
      <c r="E3" s="601"/>
      <c r="F3" s="601"/>
      <c r="G3" s="601"/>
      <c r="H3" s="601"/>
      <c r="I3" s="601"/>
    </row>
    <row r="4" spans="1:9">
      <c r="A4" s="600" t="s">
        <v>2</v>
      </c>
    </row>
    <row r="6" spans="1:9">
      <c r="A6" s="1561" t="s">
        <v>339</v>
      </c>
      <c r="B6" s="1561"/>
      <c r="C6" s="1561"/>
      <c r="D6" s="602"/>
    </row>
    <row r="7" spans="1:9" ht="19.5" thickBot="1">
      <c r="A7" s="603"/>
      <c r="B7" s="603"/>
      <c r="C7" s="603"/>
      <c r="D7" s="602"/>
    </row>
    <row r="8" spans="1:9" ht="30" customHeight="1" thickBot="1">
      <c r="A8" s="1562" t="s">
        <v>26</v>
      </c>
      <c r="B8" s="1563"/>
      <c r="C8" s="604" t="s">
        <v>174</v>
      </c>
      <c r="D8" s="605" t="s">
        <v>175</v>
      </c>
      <c r="E8" s="606"/>
    </row>
    <row r="9" spans="1:9" ht="30" customHeight="1" thickBot="1">
      <c r="A9" s="1562" t="s">
        <v>340</v>
      </c>
      <c r="B9" s="1563"/>
      <c r="C9" s="604"/>
      <c r="D9" s="605"/>
      <c r="E9" s="607"/>
    </row>
    <row r="10" spans="1:9">
      <c r="A10" s="1564" t="s">
        <v>341</v>
      </c>
      <c r="B10" s="1565"/>
      <c r="C10" s="608">
        <v>0</v>
      </c>
      <c r="D10" s="609">
        <v>0</v>
      </c>
    </row>
    <row r="11" spans="1:9">
      <c r="A11" s="1566" t="s">
        <v>342</v>
      </c>
      <c r="B11" s="1567"/>
      <c r="C11" s="610">
        <v>0</v>
      </c>
      <c r="D11" s="611">
        <v>0</v>
      </c>
    </row>
    <row r="12" spans="1:9" ht="15.75" thickBot="1">
      <c r="A12" s="1559" t="s">
        <v>343</v>
      </c>
      <c r="B12" s="1560"/>
      <c r="C12" s="610">
        <v>0</v>
      </c>
      <c r="D12" s="611">
        <v>0</v>
      </c>
    </row>
    <row r="13" spans="1:9" ht="26.25" customHeight="1" thickBot="1">
      <c r="A13" s="1562" t="s">
        <v>344</v>
      </c>
      <c r="B13" s="1563"/>
      <c r="C13" s="612">
        <f>SUM(C14:C16)</f>
        <v>0</v>
      </c>
      <c r="D13" s="613">
        <f>SUM(D14:D16)</f>
        <v>0</v>
      </c>
    </row>
    <row r="14" spans="1:9">
      <c r="A14" s="1564" t="s">
        <v>341</v>
      </c>
      <c r="B14" s="1565"/>
      <c r="C14" s="608">
        <v>0</v>
      </c>
      <c r="D14" s="609">
        <v>0</v>
      </c>
    </row>
    <row r="15" spans="1:9">
      <c r="A15" s="1566" t="s">
        <v>342</v>
      </c>
      <c r="B15" s="1567"/>
      <c r="C15" s="610">
        <v>0</v>
      </c>
      <c r="D15" s="611">
        <v>0</v>
      </c>
    </row>
    <row r="16" spans="1:9" ht="15.75" thickBot="1">
      <c r="A16" s="1559" t="s">
        <v>343</v>
      </c>
      <c r="B16" s="1560"/>
      <c r="C16" s="610">
        <v>0</v>
      </c>
      <c r="D16" s="611">
        <v>0</v>
      </c>
    </row>
    <row r="17" spans="1:5" ht="30" customHeight="1" thickBot="1">
      <c r="A17" s="1562" t="s">
        <v>345</v>
      </c>
      <c r="B17" s="1563"/>
      <c r="C17" s="614">
        <f>SUM(C18:C20)</f>
        <v>0</v>
      </c>
      <c r="D17" s="615">
        <f>SUM(D18:D20)</f>
        <v>0</v>
      </c>
    </row>
    <row r="18" spans="1:5">
      <c r="A18" s="1564" t="s">
        <v>341</v>
      </c>
      <c r="B18" s="1565"/>
      <c r="C18" s="608">
        <v>0</v>
      </c>
      <c r="D18" s="609">
        <v>0</v>
      </c>
    </row>
    <row r="19" spans="1:5">
      <c r="A19" s="1566" t="s">
        <v>342</v>
      </c>
      <c r="B19" s="1567"/>
      <c r="C19" s="610">
        <v>0</v>
      </c>
      <c r="D19" s="611">
        <v>0</v>
      </c>
    </row>
    <row r="20" spans="1:5" ht="15.75" thickBot="1">
      <c r="A20" s="1559" t="s">
        <v>343</v>
      </c>
      <c r="B20" s="1560"/>
      <c r="C20" s="610">
        <v>0</v>
      </c>
      <c r="D20" s="611">
        <v>0</v>
      </c>
    </row>
    <row r="21" spans="1:5" ht="30" customHeight="1" thickBot="1">
      <c r="A21" s="1562" t="s">
        <v>346</v>
      </c>
      <c r="B21" s="1563"/>
      <c r="C21" s="616">
        <f>C13+C17</f>
        <v>0</v>
      </c>
      <c r="D21" s="615">
        <f>D13+D17</f>
        <v>0</v>
      </c>
    </row>
    <row r="22" spans="1:5">
      <c r="D22" s="617"/>
      <c r="E22" s="607"/>
    </row>
    <row r="24" spans="1:5" ht="37.5" customHeight="1"/>
    <row r="25" spans="1:5">
      <c r="A25" s="618" t="s">
        <v>42</v>
      </c>
      <c r="B25" s="618"/>
      <c r="C25" s="619"/>
      <c r="D25" s="620">
        <v>44651</v>
      </c>
    </row>
    <row r="26" spans="1:5">
      <c r="A26" s="621" t="s">
        <v>44</v>
      </c>
      <c r="B26" s="621"/>
      <c r="C26" s="617"/>
      <c r="D26" s="607" t="s">
        <v>61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11" sqref="D11"/>
    </sheetView>
  </sheetViews>
  <sheetFormatPr defaultRowHeight="15"/>
  <cols>
    <col min="1" max="1" width="22.7109375" style="581" customWidth="1"/>
    <col min="2" max="7" width="19.140625" style="581" customWidth="1"/>
    <col min="8" max="8" width="14.140625" style="581" customWidth="1"/>
    <col min="9" max="16384" width="9.140625" style="581"/>
  </cols>
  <sheetData>
    <row r="1" spans="1:9" ht="15.75">
      <c r="A1" s="580" t="s">
        <v>0</v>
      </c>
    </row>
    <row r="3" spans="1:9" ht="18.75">
      <c r="A3" s="582" t="s">
        <v>1</v>
      </c>
      <c r="B3" s="582"/>
      <c r="C3" s="582"/>
      <c r="D3" s="582"/>
      <c r="E3" s="582"/>
      <c r="F3" s="582"/>
      <c r="G3" s="582"/>
      <c r="H3" s="582"/>
      <c r="I3" s="582"/>
    </row>
    <row r="4" spans="1:9">
      <c r="A4" s="581" t="s">
        <v>2</v>
      </c>
    </row>
    <row r="6" spans="1:9" ht="45.2" customHeight="1">
      <c r="A6" s="1568" t="s">
        <v>333</v>
      </c>
      <c r="B6" s="1568"/>
      <c r="C6" s="1568"/>
      <c r="D6" s="1569"/>
    </row>
    <row r="7" spans="1:9" ht="15.75" thickBot="1">
      <c r="A7" s="583"/>
      <c r="B7" s="583"/>
      <c r="C7" s="583"/>
      <c r="D7" s="584"/>
    </row>
    <row r="8" spans="1:9" ht="15.75" thickBot="1">
      <c r="A8" s="1570" t="s">
        <v>334</v>
      </c>
      <c r="B8" s="1571"/>
      <c r="C8" s="585" t="s">
        <v>247</v>
      </c>
      <c r="D8" s="586" t="s">
        <v>33</v>
      </c>
    </row>
    <row r="9" spans="1:9" ht="30" customHeight="1">
      <c r="A9" s="1572" t="s">
        <v>335</v>
      </c>
      <c r="B9" s="1573"/>
      <c r="C9" s="587"/>
      <c r="D9" s="588"/>
      <c r="E9" s="589"/>
    </row>
    <row r="10" spans="1:9" ht="30" customHeight="1" thickBot="1">
      <c r="A10" s="1574" t="s">
        <v>336</v>
      </c>
      <c r="B10" s="1575"/>
      <c r="C10" s="590"/>
      <c r="D10" s="591"/>
      <c r="E10" s="592"/>
    </row>
    <row r="11" spans="1:9" ht="15" customHeight="1" thickBot="1">
      <c r="A11" s="1576" t="s">
        <v>41</v>
      </c>
      <c r="B11" s="1577"/>
      <c r="C11" s="593">
        <f>SUM(C9:C10)</f>
        <v>0</v>
      </c>
      <c r="D11" s="594">
        <f>SUM(D9:D10)</f>
        <v>0</v>
      </c>
    </row>
    <row r="12" spans="1:9">
      <c r="D12" s="595"/>
      <c r="E12" s="592"/>
    </row>
    <row r="14" spans="1:9" ht="26.25" customHeight="1"/>
    <row r="15" spans="1:9" ht="15" customHeight="1">
      <c r="A15" s="596" t="s">
        <v>42</v>
      </c>
      <c r="B15" s="596"/>
      <c r="C15" s="597" t="s">
        <v>337</v>
      </c>
      <c r="E15" s="596" t="s">
        <v>42</v>
      </c>
    </row>
    <row r="16" spans="1:9">
      <c r="A16" s="592" t="s">
        <v>20</v>
      </c>
      <c r="B16" s="598"/>
      <c r="C16" s="592" t="s">
        <v>338</v>
      </c>
      <c r="E16" s="592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D11" sqref="D11"/>
    </sheetView>
  </sheetViews>
  <sheetFormatPr defaultRowHeight="15"/>
  <cols>
    <col min="1" max="1" width="35.85546875" style="551" customWidth="1"/>
    <col min="2" max="7" width="19.140625" style="551" customWidth="1"/>
    <col min="8" max="8" width="14.140625" style="551" customWidth="1"/>
    <col min="9" max="16384" width="9.140625" style="551"/>
  </cols>
  <sheetData>
    <row r="1" spans="1:9" ht="15.75">
      <c r="A1" s="550" t="s">
        <v>0</v>
      </c>
    </row>
    <row r="3" spans="1:9" ht="18.75">
      <c r="A3" s="552" t="s">
        <v>1</v>
      </c>
      <c r="B3" s="552"/>
      <c r="C3" s="552"/>
      <c r="D3" s="552"/>
      <c r="E3" s="552"/>
      <c r="F3" s="552"/>
      <c r="G3" s="552"/>
      <c r="H3" s="552"/>
      <c r="I3" s="552"/>
    </row>
    <row r="4" spans="1:9">
      <c r="A4" s="551" t="s">
        <v>2</v>
      </c>
    </row>
    <row r="6" spans="1:9" ht="15" customHeight="1">
      <c r="A6" s="1578" t="s">
        <v>318</v>
      </c>
      <c r="B6" s="1578"/>
      <c r="C6" s="1578"/>
      <c r="D6" s="1578"/>
      <c r="E6" s="1578"/>
    </row>
    <row r="7" spans="1:9" ht="15.75" thickBot="1">
      <c r="A7" s="553"/>
      <c r="B7" s="554"/>
      <c r="C7" s="554"/>
      <c r="D7" s="554"/>
      <c r="E7" s="554"/>
    </row>
    <row r="8" spans="1:9" ht="15.75" thickBot="1">
      <c r="A8" s="555" t="s">
        <v>319</v>
      </c>
      <c r="B8" s="1579" t="s">
        <v>6</v>
      </c>
      <c r="C8" s="1580"/>
      <c r="D8" s="1579" t="s">
        <v>320</v>
      </c>
      <c r="E8" s="1580"/>
    </row>
    <row r="9" spans="1:9" ht="30" customHeight="1" thickBot="1">
      <c r="A9" s="556"/>
      <c r="B9" s="557" t="s">
        <v>321</v>
      </c>
      <c r="C9" s="558" t="s">
        <v>322</v>
      </c>
      <c r="D9" s="559" t="s">
        <v>323</v>
      </c>
      <c r="E9" s="558" t="s">
        <v>324</v>
      </c>
    </row>
    <row r="10" spans="1:9" ht="30" customHeight="1" thickBot="1">
      <c r="A10" s="560" t="s">
        <v>325</v>
      </c>
      <c r="B10" s="1579"/>
      <c r="C10" s="1581"/>
      <c r="D10" s="1581"/>
      <c r="E10" s="1582"/>
    </row>
    <row r="11" spans="1:9" ht="15" customHeight="1">
      <c r="A11" s="561" t="s">
        <v>326</v>
      </c>
      <c r="B11" s="562">
        <v>0</v>
      </c>
      <c r="C11" s="562">
        <v>0</v>
      </c>
      <c r="D11" s="563">
        <v>0</v>
      </c>
      <c r="E11" s="562">
        <v>0</v>
      </c>
    </row>
    <row r="12" spans="1:9">
      <c r="A12" s="561" t="s">
        <v>327</v>
      </c>
      <c r="B12" s="562">
        <v>0</v>
      </c>
      <c r="C12" s="562">
        <v>0</v>
      </c>
      <c r="D12" s="563">
        <v>0</v>
      </c>
      <c r="E12" s="562">
        <v>0</v>
      </c>
    </row>
    <row r="13" spans="1:9">
      <c r="A13" s="561" t="s">
        <v>328</v>
      </c>
      <c r="B13" s="562">
        <v>0</v>
      </c>
      <c r="C13" s="562">
        <v>0</v>
      </c>
      <c r="D13" s="563">
        <v>0</v>
      </c>
      <c r="E13" s="562">
        <v>0</v>
      </c>
    </row>
    <row r="14" spans="1:9" ht="26.25" customHeight="1">
      <c r="A14" s="561" t="s">
        <v>329</v>
      </c>
      <c r="B14" s="564">
        <v>0</v>
      </c>
      <c r="C14" s="564">
        <v>0</v>
      </c>
      <c r="D14" s="565">
        <v>0</v>
      </c>
      <c r="E14" s="564">
        <v>0</v>
      </c>
    </row>
    <row r="15" spans="1:9" ht="15" customHeight="1">
      <c r="A15" s="566" t="s">
        <v>330</v>
      </c>
      <c r="B15" s="564"/>
      <c r="C15" s="564"/>
      <c r="D15" s="565"/>
      <c r="E15" s="564"/>
    </row>
    <row r="16" spans="1:9" ht="15.75" thickBot="1">
      <c r="A16" s="567" t="s">
        <v>330</v>
      </c>
      <c r="B16" s="568"/>
      <c r="C16" s="568"/>
      <c r="D16" s="569"/>
      <c r="E16" s="568"/>
    </row>
    <row r="17" spans="1:5" ht="15.75" thickBot="1">
      <c r="A17" s="570" t="s">
        <v>41</v>
      </c>
      <c r="B17" s="571">
        <f>SUM(B11:B14)</f>
        <v>0</v>
      </c>
      <c r="C17" s="571">
        <f>SUM(C11:C14)</f>
        <v>0</v>
      </c>
      <c r="D17" s="571">
        <f>SUM(D11:D14)</f>
        <v>0</v>
      </c>
      <c r="E17" s="571">
        <f>SUM(E11:E14)</f>
        <v>0</v>
      </c>
    </row>
    <row r="18" spans="1:5" ht="15.75" thickBot="1">
      <c r="A18" s="560" t="s">
        <v>331</v>
      </c>
      <c r="B18" s="1579"/>
      <c r="C18" s="1581"/>
      <c r="D18" s="1581"/>
      <c r="E18" s="1582"/>
    </row>
    <row r="19" spans="1:5">
      <c r="A19" s="561" t="s">
        <v>326</v>
      </c>
      <c r="B19" s="562">
        <v>0</v>
      </c>
      <c r="C19" s="562">
        <v>0</v>
      </c>
      <c r="D19" s="563">
        <v>0</v>
      </c>
      <c r="E19" s="562">
        <v>0</v>
      </c>
    </row>
    <row r="20" spans="1:5">
      <c r="A20" s="561" t="s">
        <v>327</v>
      </c>
      <c r="B20" s="562">
        <v>0</v>
      </c>
      <c r="C20" s="562">
        <v>0</v>
      </c>
      <c r="D20" s="563">
        <v>0</v>
      </c>
      <c r="E20" s="562">
        <v>0</v>
      </c>
    </row>
    <row r="21" spans="1:5">
      <c r="A21" s="561" t="s">
        <v>328</v>
      </c>
      <c r="B21" s="562">
        <v>0</v>
      </c>
      <c r="C21" s="562">
        <v>0</v>
      </c>
      <c r="D21" s="563">
        <v>0</v>
      </c>
      <c r="E21" s="562">
        <v>0</v>
      </c>
    </row>
    <row r="22" spans="1:5">
      <c r="A22" s="561" t="s">
        <v>329</v>
      </c>
      <c r="B22" s="564">
        <v>0</v>
      </c>
      <c r="C22" s="564">
        <v>0</v>
      </c>
      <c r="D22" s="565">
        <v>0</v>
      </c>
      <c r="E22" s="564">
        <v>0</v>
      </c>
    </row>
    <row r="23" spans="1:5">
      <c r="A23" s="566" t="s">
        <v>330</v>
      </c>
      <c r="B23" s="564"/>
      <c r="C23" s="564"/>
      <c r="D23" s="565"/>
      <c r="E23" s="564"/>
    </row>
    <row r="24" spans="1:5" ht="15.75" thickBot="1">
      <c r="A24" s="567" t="s">
        <v>330</v>
      </c>
      <c r="B24" s="568"/>
      <c r="C24" s="568"/>
      <c r="D24" s="569"/>
      <c r="E24" s="568"/>
    </row>
    <row r="25" spans="1:5" ht="15.75" thickBot="1">
      <c r="A25" s="572" t="s">
        <v>41</v>
      </c>
      <c r="B25" s="571">
        <f>SUM(B19:B22)</f>
        <v>0</v>
      </c>
      <c r="C25" s="571">
        <f>SUM(C19:C22)</f>
        <v>0</v>
      </c>
      <c r="D25" s="571">
        <f>SUM(D19:D22)</f>
        <v>0</v>
      </c>
      <c r="E25" s="571">
        <f>SUM(E19:E22)</f>
        <v>0</v>
      </c>
    </row>
    <row r="26" spans="1:5">
      <c r="D26" s="573"/>
      <c r="E26" s="574"/>
    </row>
    <row r="29" spans="1:5">
      <c r="A29" s="575" t="s">
        <v>42</v>
      </c>
      <c r="B29" s="575"/>
      <c r="C29" s="576">
        <v>44651</v>
      </c>
      <c r="E29" s="577" t="s">
        <v>332</v>
      </c>
    </row>
    <row r="30" spans="1:5">
      <c r="A30" s="578" t="s">
        <v>44</v>
      </c>
      <c r="B30" s="578"/>
      <c r="C30" s="579" t="s">
        <v>61</v>
      </c>
      <c r="E30" s="574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D11" sqref="D11"/>
    </sheetView>
  </sheetViews>
  <sheetFormatPr defaultRowHeight="15"/>
  <cols>
    <col min="1" max="1" width="42.7109375" style="523" customWidth="1"/>
    <col min="2" max="2" width="4.7109375" style="523" customWidth="1"/>
    <col min="3" max="4" width="19.7109375" style="523" customWidth="1"/>
    <col min="5" max="5" width="30.7109375" style="523" customWidth="1"/>
    <col min="6" max="7" width="19.140625" style="523" customWidth="1"/>
    <col min="8" max="8" width="14.140625" style="523" customWidth="1"/>
    <col min="9" max="16384" width="9.140625" style="523"/>
  </cols>
  <sheetData>
    <row r="1" spans="1:9" ht="15.75">
      <c r="A1" s="522" t="s">
        <v>0</v>
      </c>
    </row>
    <row r="3" spans="1:9" ht="18.75">
      <c r="A3" s="524" t="s">
        <v>1</v>
      </c>
      <c r="B3" s="524"/>
      <c r="C3" s="524"/>
      <c r="D3" s="524"/>
      <c r="E3" s="524"/>
      <c r="F3" s="524"/>
      <c r="G3" s="524"/>
      <c r="H3" s="524"/>
      <c r="I3" s="524"/>
    </row>
    <row r="4" spans="1:9">
      <c r="A4" s="523" t="s">
        <v>2</v>
      </c>
    </row>
    <row r="6" spans="1:9" ht="45.2" customHeight="1">
      <c r="A6" s="1585" t="s">
        <v>307</v>
      </c>
      <c r="B6" s="1585"/>
      <c r="C6" s="1585"/>
      <c r="D6" s="1586"/>
      <c r="E6" s="525"/>
    </row>
    <row r="7" spans="1:9" ht="15.75" thickBot="1">
      <c r="A7" s="526"/>
      <c r="B7" s="527"/>
      <c r="C7" s="527"/>
      <c r="D7" s="525"/>
      <c r="E7" s="525"/>
    </row>
    <row r="8" spans="1:9" ht="39" thickBot="1">
      <c r="A8" s="1587" t="s">
        <v>308</v>
      </c>
      <c r="B8" s="1588"/>
      <c r="C8" s="528" t="s">
        <v>247</v>
      </c>
      <c r="D8" s="529" t="s">
        <v>175</v>
      </c>
      <c r="E8" s="529" t="s">
        <v>309</v>
      </c>
    </row>
    <row r="9" spans="1:9">
      <c r="A9" s="1589" t="s">
        <v>310</v>
      </c>
      <c r="B9" s="1590"/>
      <c r="C9" s="530"/>
      <c r="D9" s="531"/>
      <c r="E9" s="531"/>
    </row>
    <row r="10" spans="1:9">
      <c r="A10" s="1591" t="s">
        <v>311</v>
      </c>
      <c r="B10" s="1592"/>
      <c r="C10" s="532"/>
      <c r="D10" s="533"/>
      <c r="E10" s="533"/>
    </row>
    <row r="11" spans="1:9">
      <c r="A11" s="1593" t="s">
        <v>312</v>
      </c>
      <c r="B11" s="1594"/>
      <c r="C11" s="534"/>
      <c r="D11" s="535"/>
      <c r="E11" s="535"/>
    </row>
    <row r="12" spans="1:9">
      <c r="A12" s="1595" t="s">
        <v>313</v>
      </c>
      <c r="B12" s="1596"/>
      <c r="C12" s="532"/>
      <c r="D12" s="533"/>
      <c r="E12" s="533"/>
    </row>
    <row r="13" spans="1:9">
      <c r="A13" s="1591" t="s">
        <v>314</v>
      </c>
      <c r="B13" s="1592"/>
      <c r="C13" s="536"/>
      <c r="D13" s="537"/>
      <c r="E13" s="537"/>
    </row>
    <row r="14" spans="1:9">
      <c r="A14" s="1591" t="s">
        <v>315</v>
      </c>
      <c r="B14" s="1592"/>
      <c r="C14" s="536"/>
      <c r="D14" s="537"/>
      <c r="E14" s="537"/>
    </row>
    <row r="15" spans="1:9">
      <c r="A15" s="1591" t="s">
        <v>316</v>
      </c>
      <c r="B15" s="1592"/>
      <c r="C15" s="538"/>
      <c r="D15" s="537"/>
      <c r="E15" s="537"/>
    </row>
    <row r="16" spans="1:9">
      <c r="A16" s="1591" t="s">
        <v>317</v>
      </c>
      <c r="B16" s="1592"/>
      <c r="C16" s="539"/>
      <c r="D16" s="533"/>
      <c r="E16" s="533"/>
    </row>
    <row r="17" spans="1:5" ht="15.75" thickBot="1">
      <c r="A17" s="1597" t="s">
        <v>122</v>
      </c>
      <c r="B17" s="1598"/>
      <c r="C17" s="540"/>
      <c r="D17" s="541"/>
      <c r="E17" s="541"/>
    </row>
    <row r="18" spans="1:5" ht="15.75" thickBot="1">
      <c r="A18" s="1583" t="s">
        <v>208</v>
      </c>
      <c r="B18" s="1584"/>
      <c r="C18" s="542">
        <f>C9+C10+C12+C16</f>
        <v>0</v>
      </c>
      <c r="D18" s="543">
        <f>D9+D10+D12+D16</f>
        <v>0</v>
      </c>
      <c r="E18" s="543"/>
    </row>
    <row r="19" spans="1:5">
      <c r="D19" s="544"/>
      <c r="E19" s="545"/>
    </row>
    <row r="21" spans="1:5" ht="33" customHeight="1"/>
    <row r="22" spans="1:5">
      <c r="A22" s="546" t="s">
        <v>42</v>
      </c>
      <c r="B22" s="546"/>
      <c r="C22" s="547"/>
      <c r="D22" s="548">
        <v>44651</v>
      </c>
    </row>
    <row r="23" spans="1:5">
      <c r="A23" s="549" t="s">
        <v>44</v>
      </c>
      <c r="B23" s="549"/>
      <c r="C23" s="544"/>
      <c r="D23" s="545" t="s">
        <v>61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3" workbookViewId="0">
      <selection activeCell="D11" sqref="D11"/>
    </sheetView>
  </sheetViews>
  <sheetFormatPr defaultRowHeight="15"/>
  <cols>
    <col min="1" max="1" width="42.7109375" style="498" customWidth="1"/>
    <col min="2" max="2" width="5.7109375" style="498" customWidth="1"/>
    <col min="3" max="4" width="19.7109375" style="498" customWidth="1"/>
    <col min="5" max="7" width="19.140625" style="498" customWidth="1"/>
    <col min="8" max="8" width="14.140625" style="498" customWidth="1"/>
    <col min="9" max="16384" width="9.140625" style="498"/>
  </cols>
  <sheetData>
    <row r="1" spans="1:9" ht="15.75">
      <c r="A1" s="497" t="s">
        <v>0</v>
      </c>
    </row>
    <row r="3" spans="1:9" ht="18.75">
      <c r="A3" s="499" t="s">
        <v>1</v>
      </c>
      <c r="B3" s="499"/>
      <c r="C3" s="499"/>
      <c r="D3" s="499"/>
      <c r="E3" s="499"/>
      <c r="F3" s="499"/>
      <c r="G3" s="499"/>
      <c r="H3" s="499"/>
      <c r="I3" s="499"/>
    </row>
    <row r="4" spans="1:9">
      <c r="A4" s="498" t="s">
        <v>2</v>
      </c>
    </row>
    <row r="6" spans="1:9">
      <c r="A6" s="1601" t="s">
        <v>278</v>
      </c>
      <c r="B6" s="1601"/>
      <c r="C6" s="1601"/>
      <c r="D6" s="1601"/>
      <c r="E6" s="500"/>
    </row>
    <row r="7" spans="1:9" ht="15.75" thickBot="1">
      <c r="A7" s="501"/>
      <c r="B7" s="502"/>
      <c r="C7" s="502"/>
      <c r="D7" s="502"/>
    </row>
    <row r="8" spans="1:9" ht="15.75" thickBot="1">
      <c r="A8" s="1602" t="s">
        <v>196</v>
      </c>
      <c r="B8" s="1603"/>
      <c r="C8" s="503" t="s">
        <v>247</v>
      </c>
      <c r="D8" s="504" t="s">
        <v>33</v>
      </c>
    </row>
    <row r="9" spans="1:9" ht="15.75" thickBot="1">
      <c r="A9" s="1604" t="s">
        <v>279</v>
      </c>
      <c r="B9" s="1605"/>
      <c r="C9" s="505"/>
      <c r="D9" s="506"/>
      <c r="E9" s="507"/>
    </row>
    <row r="10" spans="1:9" ht="15.75" thickBot="1">
      <c r="A10" s="1604" t="s">
        <v>280</v>
      </c>
      <c r="B10" s="1605"/>
      <c r="C10" s="505"/>
      <c r="D10" s="506"/>
      <c r="E10" s="500"/>
    </row>
    <row r="11" spans="1:9" ht="15.75" thickBot="1">
      <c r="A11" s="1604" t="s">
        <v>281</v>
      </c>
      <c r="B11" s="1605"/>
      <c r="C11" s="505"/>
      <c r="D11" s="506"/>
    </row>
    <row r="12" spans="1:9" ht="31.15" customHeight="1" thickBot="1">
      <c r="A12" s="1604" t="s">
        <v>282</v>
      </c>
      <c r="B12" s="1605"/>
      <c r="C12" s="505"/>
      <c r="D12" s="506"/>
    </row>
    <row r="13" spans="1:9" ht="31.15" customHeight="1" thickBot="1">
      <c r="A13" s="1604" t="s">
        <v>283</v>
      </c>
      <c r="B13" s="1605"/>
      <c r="C13" s="505"/>
      <c r="D13" s="506"/>
    </row>
    <row r="14" spans="1:9" ht="15.75" thickBot="1">
      <c r="A14" s="1606" t="s">
        <v>284</v>
      </c>
      <c r="B14" s="1605"/>
      <c r="C14" s="505"/>
      <c r="D14" s="506"/>
    </row>
    <row r="15" spans="1:9" ht="15.75" thickBot="1">
      <c r="A15" s="1606" t="s">
        <v>285</v>
      </c>
      <c r="B15" s="1605"/>
      <c r="C15" s="505"/>
      <c r="D15" s="506"/>
    </row>
    <row r="16" spans="1:9" ht="31.15" customHeight="1" thickBot="1">
      <c r="A16" s="1606" t="s">
        <v>286</v>
      </c>
      <c r="B16" s="1605"/>
      <c r="C16" s="505"/>
      <c r="D16" s="506"/>
    </row>
    <row r="17" spans="1:4" ht="15.75" thickBot="1">
      <c r="A17" s="1606" t="s">
        <v>287</v>
      </c>
      <c r="B17" s="1605"/>
      <c r="C17" s="508">
        <f>SUM(C18:C37)</f>
        <v>0</v>
      </c>
      <c r="D17" s="509">
        <f>SUM(D18:D37)</f>
        <v>0</v>
      </c>
    </row>
    <row r="18" spans="1:4">
      <c r="A18" s="1599" t="s">
        <v>288</v>
      </c>
      <c r="B18" s="1600"/>
      <c r="C18" s="510"/>
      <c r="D18" s="511"/>
    </row>
    <row r="19" spans="1:4">
      <c r="A19" s="1609" t="s">
        <v>289</v>
      </c>
      <c r="B19" s="1608"/>
      <c r="C19" s="512"/>
      <c r="D19" s="511"/>
    </row>
    <row r="20" spans="1:4">
      <c r="A20" s="1607" t="s">
        <v>290</v>
      </c>
      <c r="B20" s="1608"/>
      <c r="C20" s="512"/>
      <c r="D20" s="511"/>
    </row>
    <row r="21" spans="1:4" ht="45.95" customHeight="1">
      <c r="A21" s="1610" t="s">
        <v>291</v>
      </c>
      <c r="B21" s="1608"/>
      <c r="C21" s="512"/>
      <c r="D21" s="511"/>
    </row>
    <row r="22" spans="1:4">
      <c r="A22" s="1607" t="s">
        <v>292</v>
      </c>
      <c r="B22" s="1608"/>
      <c r="C22" s="512"/>
      <c r="D22" s="511"/>
    </row>
    <row r="23" spans="1:4">
      <c r="A23" s="1607" t="s">
        <v>293</v>
      </c>
      <c r="B23" s="1608"/>
      <c r="C23" s="512"/>
      <c r="D23" s="511"/>
    </row>
    <row r="24" spans="1:4">
      <c r="A24" s="1607" t="s">
        <v>294</v>
      </c>
      <c r="B24" s="1608"/>
      <c r="C24" s="512"/>
      <c r="D24" s="511"/>
    </row>
    <row r="25" spans="1:4" ht="31.15" customHeight="1">
      <c r="A25" s="1607" t="s">
        <v>295</v>
      </c>
      <c r="B25" s="1608"/>
      <c r="C25" s="513"/>
      <c r="D25" s="514"/>
    </row>
    <row r="26" spans="1:4">
      <c r="A26" s="1607" t="s">
        <v>296</v>
      </c>
      <c r="B26" s="1608"/>
      <c r="C26" s="513"/>
      <c r="D26" s="514"/>
    </row>
    <row r="27" spans="1:4">
      <c r="A27" s="1607" t="s">
        <v>297</v>
      </c>
      <c r="B27" s="1608"/>
      <c r="C27" s="513"/>
      <c r="D27" s="514"/>
    </row>
    <row r="28" spans="1:4">
      <c r="A28" s="1607" t="s">
        <v>298</v>
      </c>
      <c r="B28" s="1608"/>
      <c r="C28" s="513"/>
      <c r="D28" s="514"/>
    </row>
    <row r="29" spans="1:4">
      <c r="A29" s="1607" t="s">
        <v>299</v>
      </c>
      <c r="B29" s="1608"/>
      <c r="C29" s="513"/>
      <c r="D29" s="514"/>
    </row>
    <row r="30" spans="1:4">
      <c r="A30" s="1607" t="s">
        <v>300</v>
      </c>
      <c r="B30" s="1608"/>
      <c r="C30" s="513"/>
      <c r="D30" s="514"/>
    </row>
    <row r="31" spans="1:4">
      <c r="A31" s="1614" t="s">
        <v>301</v>
      </c>
      <c r="B31" s="1608"/>
      <c r="C31" s="513"/>
      <c r="D31" s="514"/>
    </row>
    <row r="32" spans="1:4">
      <c r="A32" s="1614" t="s">
        <v>302</v>
      </c>
      <c r="B32" s="1608"/>
      <c r="C32" s="513"/>
      <c r="D32" s="514"/>
    </row>
    <row r="33" spans="1:5" ht="31.15" customHeight="1">
      <c r="A33" s="1610" t="s">
        <v>303</v>
      </c>
      <c r="B33" s="1608"/>
      <c r="C33" s="513"/>
      <c r="D33" s="514"/>
    </row>
    <row r="34" spans="1:5" ht="31.15" customHeight="1">
      <c r="A34" s="1610" t="s">
        <v>304</v>
      </c>
      <c r="B34" s="1608"/>
      <c r="C34" s="513"/>
      <c r="D34" s="514"/>
    </row>
    <row r="35" spans="1:5">
      <c r="A35" s="1614" t="s">
        <v>305</v>
      </c>
      <c r="B35" s="1608"/>
      <c r="C35" s="513"/>
      <c r="D35" s="514"/>
    </row>
    <row r="36" spans="1:5">
      <c r="A36" s="1614" t="s">
        <v>306</v>
      </c>
      <c r="B36" s="1608"/>
      <c r="C36" s="513"/>
      <c r="D36" s="514"/>
    </row>
    <row r="37" spans="1:5" ht="15.75" thickBot="1">
      <c r="A37" s="1611" t="s">
        <v>59</v>
      </c>
      <c r="B37" s="1612"/>
      <c r="C37" s="515"/>
      <c r="D37" s="514"/>
    </row>
    <row r="38" spans="1:5" ht="15.75" thickBot="1">
      <c r="A38" s="1613" t="s">
        <v>41</v>
      </c>
      <c r="B38" s="1605"/>
      <c r="C38" s="516">
        <f>SUM(C9:C19)</f>
        <v>0</v>
      </c>
      <c r="D38" s="516">
        <f>SUM(D9:D17)</f>
        <v>0</v>
      </c>
    </row>
    <row r="39" spans="1:5">
      <c r="D39" s="517"/>
      <c r="E39" s="500"/>
    </row>
    <row r="42" spans="1:5">
      <c r="A42" s="518" t="s">
        <v>42</v>
      </c>
      <c r="B42" s="518"/>
      <c r="C42" s="519"/>
      <c r="D42" s="520">
        <v>44651</v>
      </c>
    </row>
    <row r="43" spans="1:5">
      <c r="A43" s="521" t="s">
        <v>44</v>
      </c>
      <c r="B43" s="521"/>
      <c r="C43" s="517"/>
      <c r="D43" s="500" t="s">
        <v>61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0" workbookViewId="0">
      <selection activeCell="D11" sqref="D11"/>
    </sheetView>
  </sheetViews>
  <sheetFormatPr defaultRowHeight="15"/>
  <cols>
    <col min="1" max="1" width="42.7109375" style="468" customWidth="1"/>
    <col min="2" max="2" width="4.7109375" style="468" customWidth="1"/>
    <col min="3" max="4" width="19.7109375" style="468" customWidth="1"/>
    <col min="5" max="7" width="19.140625" style="468" customWidth="1"/>
    <col min="8" max="8" width="14.140625" style="468" customWidth="1"/>
    <col min="9" max="16384" width="9.140625" style="468"/>
  </cols>
  <sheetData>
    <row r="1" spans="1:9" ht="15.75">
      <c r="A1" s="467" t="s">
        <v>0</v>
      </c>
    </row>
    <row r="3" spans="1:9" ht="18.75">
      <c r="A3" s="469" t="s">
        <v>1</v>
      </c>
      <c r="B3" s="469"/>
      <c r="C3" s="469"/>
      <c r="D3" s="469"/>
      <c r="E3" s="469"/>
      <c r="F3" s="469"/>
      <c r="G3" s="469"/>
      <c r="H3" s="469"/>
      <c r="I3" s="469"/>
    </row>
    <row r="4" spans="1:9">
      <c r="A4" s="468" t="s">
        <v>2</v>
      </c>
    </row>
    <row r="6" spans="1:9">
      <c r="A6" s="1631" t="s">
        <v>264</v>
      </c>
      <c r="B6" s="1631"/>
      <c r="C6" s="1631"/>
      <c r="D6" s="470"/>
      <c r="E6" s="471"/>
    </row>
    <row r="7" spans="1:9" ht="16.5" thickBot="1">
      <c r="A7" s="472"/>
      <c r="B7" s="473"/>
      <c r="C7" s="473"/>
      <c r="D7" s="470"/>
    </row>
    <row r="8" spans="1:9" ht="15.75" thickBot="1">
      <c r="A8" s="1632" t="s">
        <v>265</v>
      </c>
      <c r="B8" s="1633"/>
      <c r="C8" s="474" t="s">
        <v>174</v>
      </c>
      <c r="D8" s="475" t="s">
        <v>175</v>
      </c>
    </row>
    <row r="9" spans="1:9" ht="31.15" customHeight="1" thickBot="1">
      <c r="A9" s="1625" t="s">
        <v>266</v>
      </c>
      <c r="B9" s="1626"/>
      <c r="C9" s="476">
        <f>SUM(C10:C19)</f>
        <v>0</v>
      </c>
      <c r="D9" s="477">
        <f>SUM(D10:D19)</f>
        <v>0</v>
      </c>
      <c r="E9" s="478"/>
    </row>
    <row r="10" spans="1:9" ht="45.95" customHeight="1">
      <c r="A10" s="1627" t="s">
        <v>267</v>
      </c>
      <c r="B10" s="1628"/>
      <c r="C10" s="479"/>
      <c r="D10" s="480"/>
      <c r="E10" s="471"/>
    </row>
    <row r="11" spans="1:9">
      <c r="A11" s="1629" t="s">
        <v>268</v>
      </c>
      <c r="B11" s="1630"/>
      <c r="C11" s="481"/>
      <c r="D11" s="482"/>
    </row>
    <row r="12" spans="1:9">
      <c r="A12" s="1619" t="s">
        <v>269</v>
      </c>
      <c r="B12" s="1620"/>
      <c r="C12" s="483"/>
      <c r="D12" s="484"/>
    </row>
    <row r="13" spans="1:9" ht="31.15" customHeight="1">
      <c r="A13" s="1617" t="s">
        <v>270</v>
      </c>
      <c r="B13" s="1618"/>
      <c r="C13" s="483"/>
      <c r="D13" s="484"/>
    </row>
    <row r="14" spans="1:9" ht="31.15" customHeight="1">
      <c r="A14" s="1617" t="s">
        <v>271</v>
      </c>
      <c r="B14" s="1618"/>
      <c r="C14" s="483"/>
      <c r="D14" s="484"/>
    </row>
    <row r="15" spans="1:9" ht="15.75" customHeight="1">
      <c r="A15" s="1619" t="s">
        <v>272</v>
      </c>
      <c r="B15" s="1620"/>
      <c r="C15" s="483"/>
      <c r="D15" s="484"/>
    </row>
    <row r="16" spans="1:9">
      <c r="A16" s="1619" t="s">
        <v>273</v>
      </c>
      <c r="B16" s="1620"/>
      <c r="C16" s="483"/>
      <c r="D16" s="484"/>
    </row>
    <row r="17" spans="1:5">
      <c r="A17" s="1619" t="s">
        <v>274</v>
      </c>
      <c r="B17" s="1620"/>
      <c r="C17" s="483"/>
      <c r="D17" s="484"/>
    </row>
    <row r="18" spans="1:5">
      <c r="A18" s="1619" t="s">
        <v>275</v>
      </c>
      <c r="B18" s="1620"/>
      <c r="C18" s="483"/>
      <c r="D18" s="484"/>
    </row>
    <row r="19" spans="1:5" ht="15.75" thickBot="1">
      <c r="A19" s="1623" t="s">
        <v>122</v>
      </c>
      <c r="B19" s="1624"/>
      <c r="C19" s="485"/>
      <c r="D19" s="486"/>
    </row>
    <row r="20" spans="1:5" ht="15.75" thickBot="1">
      <c r="A20" s="1625" t="s">
        <v>276</v>
      </c>
      <c r="B20" s="1626"/>
      <c r="C20" s="476">
        <f>SUM(C21:C30)</f>
        <v>0</v>
      </c>
      <c r="D20" s="487">
        <f>SUM(D21:D30)</f>
        <v>0</v>
      </c>
    </row>
    <row r="21" spans="1:5" ht="45.95" customHeight="1">
      <c r="A21" s="1627" t="s">
        <v>267</v>
      </c>
      <c r="B21" s="1628"/>
      <c r="C21" s="481"/>
      <c r="D21" s="482"/>
    </row>
    <row r="22" spans="1:5">
      <c r="A22" s="1629" t="s">
        <v>268</v>
      </c>
      <c r="B22" s="1630"/>
      <c r="C22" s="481"/>
      <c r="D22" s="482"/>
    </row>
    <row r="23" spans="1:5">
      <c r="A23" s="1619" t="s">
        <v>269</v>
      </c>
      <c r="B23" s="1620"/>
      <c r="C23" s="483"/>
      <c r="D23" s="484"/>
    </row>
    <row r="24" spans="1:5" ht="31.15" customHeight="1">
      <c r="A24" s="1617" t="s">
        <v>270</v>
      </c>
      <c r="B24" s="1618"/>
      <c r="C24" s="483"/>
      <c r="D24" s="484"/>
    </row>
    <row r="25" spans="1:5" ht="31.15" customHeight="1">
      <c r="A25" s="1617" t="s">
        <v>271</v>
      </c>
      <c r="B25" s="1618"/>
      <c r="C25" s="483"/>
      <c r="D25" s="484"/>
    </row>
    <row r="26" spans="1:5">
      <c r="A26" s="1617" t="s">
        <v>272</v>
      </c>
      <c r="B26" s="1618"/>
      <c r="C26" s="483"/>
      <c r="D26" s="484"/>
    </row>
    <row r="27" spans="1:5">
      <c r="A27" s="1619" t="s">
        <v>273</v>
      </c>
      <c r="B27" s="1620"/>
      <c r="C27" s="483"/>
      <c r="D27" s="484"/>
    </row>
    <row r="28" spans="1:5">
      <c r="A28" s="1619" t="s">
        <v>277</v>
      </c>
      <c r="B28" s="1620"/>
      <c r="C28" s="483"/>
      <c r="D28" s="484"/>
    </row>
    <row r="29" spans="1:5">
      <c r="A29" s="1619" t="s">
        <v>275</v>
      </c>
      <c r="B29" s="1620"/>
      <c r="C29" s="483"/>
      <c r="D29" s="484"/>
    </row>
    <row r="30" spans="1:5" ht="16.5" customHeight="1" thickBot="1">
      <c r="A30" s="1621" t="s">
        <v>122</v>
      </c>
      <c r="B30" s="1622"/>
      <c r="C30" s="488"/>
      <c r="D30" s="489"/>
    </row>
    <row r="31" spans="1:5" ht="15.75" thickBot="1">
      <c r="A31" s="1615" t="s">
        <v>262</v>
      </c>
      <c r="B31" s="1616"/>
      <c r="C31" s="490">
        <f>C9+C20</f>
        <v>0</v>
      </c>
      <c r="D31" s="491">
        <f>D9+D20</f>
        <v>0</v>
      </c>
    </row>
    <row r="32" spans="1:5">
      <c r="D32" s="492"/>
      <c r="E32" s="471"/>
    </row>
    <row r="34" spans="1:4" ht="33.75" customHeight="1"/>
    <row r="35" spans="1:4">
      <c r="A35" s="493" t="s">
        <v>42</v>
      </c>
      <c r="B35" s="493"/>
      <c r="C35" s="494"/>
      <c r="D35" s="495">
        <v>44651</v>
      </c>
    </row>
    <row r="36" spans="1:4">
      <c r="A36" s="496" t="s">
        <v>44</v>
      </c>
      <c r="B36" s="496"/>
      <c r="C36" s="492"/>
      <c r="D36" s="471" t="s">
        <v>61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11" sqref="D11"/>
    </sheetView>
  </sheetViews>
  <sheetFormatPr defaultRowHeight="15"/>
  <cols>
    <col min="1" max="1" width="42.7109375" style="447" customWidth="1"/>
    <col min="2" max="2" width="5.7109375" style="447" customWidth="1"/>
    <col min="3" max="4" width="19.7109375" style="447" customWidth="1"/>
    <col min="5" max="7" width="19.140625" style="447" customWidth="1"/>
    <col min="8" max="8" width="14.140625" style="447" customWidth="1"/>
    <col min="9" max="16384" width="9.140625" style="447"/>
  </cols>
  <sheetData>
    <row r="1" spans="1:9" ht="15.75">
      <c r="A1" s="446" t="s">
        <v>0</v>
      </c>
    </row>
    <row r="3" spans="1:9" ht="18.75">
      <c r="A3" s="448" t="s">
        <v>1</v>
      </c>
      <c r="B3" s="448"/>
      <c r="C3" s="448"/>
      <c r="D3" s="448"/>
      <c r="E3" s="448"/>
      <c r="F3" s="448"/>
      <c r="G3" s="448"/>
      <c r="H3" s="448"/>
      <c r="I3" s="448"/>
    </row>
    <row r="4" spans="1:9">
      <c r="A4" s="447" t="s">
        <v>2</v>
      </c>
    </row>
    <row r="6" spans="1:9">
      <c r="A6" s="1636" t="s">
        <v>249</v>
      </c>
      <c r="B6" s="1636"/>
      <c r="C6" s="1636"/>
      <c r="D6" s="1637"/>
      <c r="E6" s="1637"/>
    </row>
    <row r="7" spans="1:9" ht="15.75" thickBot="1">
      <c r="A7" s="449"/>
      <c r="B7" s="449"/>
      <c r="C7" s="449"/>
      <c r="E7" s="450"/>
    </row>
    <row r="8" spans="1:9" ht="15.75" thickBot="1">
      <c r="A8" s="1638" t="s">
        <v>250</v>
      </c>
      <c r="B8" s="1639"/>
      <c r="C8" s="451" t="s">
        <v>174</v>
      </c>
      <c r="D8" s="452" t="s">
        <v>33</v>
      </c>
      <c r="E8" s="450"/>
    </row>
    <row r="9" spans="1:9">
      <c r="A9" s="1640" t="s">
        <v>251</v>
      </c>
      <c r="B9" s="1641"/>
      <c r="C9" s="453">
        <f>SUM(C10:C16)</f>
        <v>0</v>
      </c>
      <c r="D9" s="453">
        <f>SUM(D10:D16)</f>
        <v>0</v>
      </c>
      <c r="E9" s="450"/>
    </row>
    <row r="10" spans="1:9">
      <c r="A10" s="1642" t="s">
        <v>252</v>
      </c>
      <c r="B10" s="1643"/>
      <c r="C10" s="454"/>
      <c r="D10" s="455"/>
      <c r="E10" s="450"/>
    </row>
    <row r="11" spans="1:9">
      <c r="A11" s="1642" t="s">
        <v>253</v>
      </c>
      <c r="B11" s="1643"/>
      <c r="C11" s="454"/>
      <c r="D11" s="455"/>
      <c r="E11" s="450"/>
    </row>
    <row r="12" spans="1:9" ht="30" customHeight="1">
      <c r="A12" s="1634" t="s">
        <v>254</v>
      </c>
      <c r="B12" s="1635"/>
      <c r="C12" s="454"/>
      <c r="D12" s="455"/>
      <c r="E12" s="450"/>
    </row>
    <row r="13" spans="1:9">
      <c r="A13" s="1634" t="s">
        <v>255</v>
      </c>
      <c r="B13" s="1635"/>
      <c r="C13" s="454"/>
      <c r="D13" s="455"/>
      <c r="E13" s="450"/>
    </row>
    <row r="14" spans="1:9">
      <c r="A14" s="1634" t="s">
        <v>256</v>
      </c>
      <c r="B14" s="1635"/>
      <c r="C14" s="454"/>
      <c r="D14" s="455"/>
      <c r="E14" s="450"/>
    </row>
    <row r="15" spans="1:9" ht="15.75" customHeight="1">
      <c r="A15" s="1634" t="s">
        <v>257</v>
      </c>
      <c r="B15" s="1635"/>
      <c r="C15" s="454"/>
      <c r="D15" s="455"/>
      <c r="E15" s="450"/>
    </row>
    <row r="16" spans="1:9">
      <c r="A16" s="1634" t="s">
        <v>59</v>
      </c>
      <c r="B16" s="1635"/>
      <c r="C16" s="454"/>
      <c r="D16" s="455"/>
      <c r="E16" s="450"/>
    </row>
    <row r="17" spans="1:5">
      <c r="A17" s="1650" t="s">
        <v>258</v>
      </c>
      <c r="B17" s="1651"/>
      <c r="C17" s="453">
        <f>C18+C19+C21</f>
        <v>0</v>
      </c>
      <c r="D17" s="456">
        <f>D18+D19+D21</f>
        <v>0</v>
      </c>
      <c r="E17" s="450"/>
    </row>
    <row r="18" spans="1:5">
      <c r="A18" s="1644" t="s">
        <v>259</v>
      </c>
      <c r="B18" s="1645"/>
      <c r="C18" s="457"/>
      <c r="D18" s="458"/>
      <c r="E18" s="450"/>
    </row>
    <row r="19" spans="1:5">
      <c r="A19" s="1644" t="s">
        <v>260</v>
      </c>
      <c r="B19" s="1645"/>
      <c r="C19" s="457"/>
      <c r="D19" s="458"/>
      <c r="E19" s="450"/>
    </row>
    <row r="20" spans="1:5">
      <c r="A20" s="1644" t="s">
        <v>261</v>
      </c>
      <c r="B20" s="1645"/>
      <c r="C20" s="457"/>
      <c r="D20" s="458"/>
      <c r="E20" s="450"/>
    </row>
    <row r="21" spans="1:5" ht="15.75" thickBot="1">
      <c r="A21" s="1646" t="s">
        <v>59</v>
      </c>
      <c r="B21" s="1647"/>
      <c r="C21" s="457"/>
      <c r="D21" s="458"/>
      <c r="E21" s="450"/>
    </row>
    <row r="22" spans="1:5" ht="15.75" thickBot="1">
      <c r="A22" s="1648" t="s">
        <v>262</v>
      </c>
      <c r="B22" s="1649"/>
      <c r="C22" s="459">
        <f>C9+C17</f>
        <v>0</v>
      </c>
      <c r="D22" s="459">
        <f>D9+D17</f>
        <v>0</v>
      </c>
      <c r="E22" s="450"/>
    </row>
    <row r="23" spans="1:5">
      <c r="D23" s="460"/>
      <c r="E23" s="461"/>
    </row>
    <row r="26" spans="1:5">
      <c r="A26" s="462" t="s">
        <v>42</v>
      </c>
      <c r="B26" s="462"/>
      <c r="C26" s="463">
        <v>44651</v>
      </c>
      <c r="E26" s="464" t="s">
        <v>263</v>
      </c>
    </row>
    <row r="27" spans="1:5">
      <c r="A27" s="465" t="s">
        <v>44</v>
      </c>
      <c r="B27" s="465"/>
      <c r="C27" s="466" t="s">
        <v>21</v>
      </c>
      <c r="E27" s="461" t="s">
        <v>22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11" sqref="D11"/>
    </sheetView>
  </sheetViews>
  <sheetFormatPr defaultRowHeight="15"/>
  <cols>
    <col min="1" max="1" width="40.7109375" style="431" customWidth="1"/>
    <col min="2" max="2" width="5.7109375" style="431" customWidth="1"/>
    <col min="3" max="4" width="20.7109375" style="431" customWidth="1"/>
    <col min="5" max="7" width="19.140625" style="431" customWidth="1"/>
    <col min="8" max="8" width="14.140625" style="431" customWidth="1"/>
    <col min="9" max="16384" width="9.140625" style="431"/>
  </cols>
  <sheetData>
    <row r="1" spans="1:9" ht="15.75">
      <c r="A1" s="430" t="s">
        <v>0</v>
      </c>
    </row>
    <row r="3" spans="1:9" ht="18.75">
      <c r="A3" s="432" t="s">
        <v>1</v>
      </c>
      <c r="B3" s="432"/>
      <c r="C3" s="432"/>
      <c r="D3" s="432"/>
      <c r="E3" s="432"/>
      <c r="F3" s="432"/>
      <c r="G3" s="432"/>
      <c r="H3" s="432"/>
      <c r="I3" s="432"/>
    </row>
    <row r="4" spans="1:9">
      <c r="A4" s="431" t="s">
        <v>2</v>
      </c>
    </row>
    <row r="6" spans="1:9" ht="30" customHeight="1">
      <c r="A6" s="1652" t="s">
        <v>246</v>
      </c>
      <c r="B6" s="1653"/>
      <c r="C6" s="1653"/>
      <c r="D6" s="1653"/>
      <c r="E6" s="433"/>
    </row>
    <row r="7" spans="1:9" ht="15.75" thickBot="1">
      <c r="A7" s="434"/>
      <c r="B7" s="435"/>
      <c r="C7" s="434"/>
      <c r="D7" s="434"/>
    </row>
    <row r="8" spans="1:9" ht="15.75" thickBot="1">
      <c r="A8" s="1654"/>
      <c r="B8" s="1655"/>
      <c r="C8" s="436" t="s">
        <v>247</v>
      </c>
      <c r="D8" s="437" t="s">
        <v>175</v>
      </c>
    </row>
    <row r="9" spans="1:9" ht="15.75" thickBot="1">
      <c r="A9" s="1656" t="s">
        <v>248</v>
      </c>
      <c r="B9" s="1657"/>
      <c r="C9" s="438"/>
      <c r="D9" s="439"/>
      <c r="E9" s="440"/>
      <c r="F9" s="1658"/>
      <c r="G9" s="1658"/>
    </row>
    <row r="10" spans="1:9" ht="15.75" thickBot="1">
      <c r="A10" s="1659" t="s">
        <v>208</v>
      </c>
      <c r="B10" s="1660"/>
      <c r="C10" s="441">
        <f>SUM(C9:C9)</f>
        <v>0</v>
      </c>
      <c r="D10" s="441">
        <f>SUM(D9:D9)</f>
        <v>0</v>
      </c>
      <c r="E10" s="440"/>
      <c r="F10" s="1658"/>
      <c r="G10" s="1658"/>
    </row>
    <row r="11" spans="1:9">
      <c r="D11" s="442"/>
      <c r="E11" s="433"/>
    </row>
    <row r="13" spans="1:9" ht="37.5" customHeight="1"/>
    <row r="14" spans="1:9">
      <c r="A14" s="443" t="s">
        <v>42</v>
      </c>
      <c r="B14" s="443"/>
      <c r="C14" s="444">
        <v>44651</v>
      </c>
    </row>
    <row r="15" spans="1:9">
      <c r="A15" s="445" t="s">
        <v>44</v>
      </c>
      <c r="B15" s="445"/>
      <c r="C15" s="433" t="s">
        <v>61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A11" sqref="A11:E11"/>
    </sheetView>
  </sheetViews>
  <sheetFormatPr defaultRowHeight="15"/>
  <cols>
    <col min="1" max="1" width="42.7109375" style="416" customWidth="1"/>
    <col min="2" max="2" width="4.7109375" style="416" customWidth="1"/>
    <col min="3" max="4" width="19.7109375" style="416" customWidth="1"/>
    <col min="5" max="7" width="19.140625" style="416" customWidth="1"/>
    <col min="8" max="8" width="14.140625" style="416" customWidth="1"/>
    <col min="9" max="16384" width="9.140625" style="416"/>
  </cols>
  <sheetData>
    <row r="1" spans="1:9" ht="15.75">
      <c r="A1" s="415" t="s">
        <v>0</v>
      </c>
    </row>
    <row r="3" spans="1:9" ht="18.75">
      <c r="A3" s="1664" t="s">
        <v>1</v>
      </c>
      <c r="B3" s="1664"/>
      <c r="C3" s="1664"/>
      <c r="D3" s="1664"/>
      <c r="E3" s="1664"/>
      <c r="F3" s="1664"/>
      <c r="G3" s="1664"/>
      <c r="H3" s="1664"/>
      <c r="I3" s="1664"/>
    </row>
    <row r="4" spans="1:9">
      <c r="A4" s="416" t="s">
        <v>2</v>
      </c>
    </row>
    <row r="6" spans="1:9" ht="30" customHeight="1">
      <c r="A6" s="1665" t="s">
        <v>241</v>
      </c>
      <c r="B6" s="1666"/>
      <c r="C6" s="1666"/>
      <c r="D6" s="1666"/>
      <c r="E6" s="1667"/>
    </row>
    <row r="7" spans="1:9" ht="15.75" thickBot="1">
      <c r="A7" s="417"/>
      <c r="B7" s="417"/>
      <c r="C7" s="417"/>
      <c r="D7" s="417"/>
    </row>
    <row r="8" spans="1:9" ht="26.25" thickBot="1">
      <c r="A8" s="1668" t="s">
        <v>26</v>
      </c>
      <c r="B8" s="1669"/>
      <c r="C8" s="418" t="s">
        <v>242</v>
      </c>
      <c r="D8" s="418" t="s">
        <v>243</v>
      </c>
    </row>
    <row r="9" spans="1:9" ht="15.75" thickBot="1">
      <c r="A9" s="1670" t="s">
        <v>244</v>
      </c>
      <c r="B9" s="1671"/>
      <c r="C9" s="419">
        <v>29436.6</v>
      </c>
      <c r="D9" s="420">
        <v>13458.24</v>
      </c>
      <c r="F9" s="1672"/>
      <c r="G9" s="1672"/>
    </row>
    <row r="10" spans="1:9">
      <c r="D10" s="421"/>
      <c r="E10" s="422"/>
    </row>
    <row r="11" spans="1:9" ht="30" customHeight="1">
      <c r="A11" s="1661" t="s">
        <v>245</v>
      </c>
      <c r="B11" s="1662"/>
      <c r="C11" s="1662"/>
      <c r="D11" s="1663"/>
      <c r="E11" s="1663"/>
    </row>
    <row r="12" spans="1:9">
      <c r="A12" s="423"/>
      <c r="B12" s="424"/>
      <c r="C12" s="424"/>
      <c r="D12" s="425"/>
      <c r="E12" s="425"/>
    </row>
    <row r="14" spans="1:9">
      <c r="A14" s="426" t="s">
        <v>42</v>
      </c>
      <c r="B14" s="426"/>
      <c r="E14" s="427">
        <v>44651</v>
      </c>
      <c r="F14" s="428"/>
    </row>
    <row r="15" spans="1:9">
      <c r="A15" s="429" t="s">
        <v>44</v>
      </c>
      <c r="B15" s="429"/>
      <c r="C15" s="421"/>
      <c r="E15" s="422" t="s">
        <v>61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0" workbookViewId="0">
      <selection activeCell="D11" sqref="D11"/>
    </sheetView>
  </sheetViews>
  <sheetFormatPr defaultRowHeight="15"/>
  <cols>
    <col min="1" max="1" width="8" style="1194" customWidth="1"/>
    <col min="2" max="2" width="37.5703125" style="1188" customWidth="1"/>
    <col min="3" max="4" width="20.42578125" style="1188" customWidth="1"/>
    <col min="5" max="5" width="18.140625" style="1188" customWidth="1"/>
    <col min="6" max="6" width="19" style="1188" customWidth="1"/>
    <col min="7" max="7" width="20.140625" style="1188" customWidth="1"/>
    <col min="8" max="8" width="19.85546875" style="1188" customWidth="1"/>
    <col min="9" max="9" width="20.7109375" style="1188" customWidth="1"/>
    <col min="10" max="10" width="21.7109375" style="1188" customWidth="1"/>
    <col min="11" max="11" width="2" style="1188" customWidth="1"/>
    <col min="12" max="16384" width="9.140625" style="1188"/>
  </cols>
  <sheetData>
    <row r="1" spans="1:39" s="1177" customFormat="1">
      <c r="A1" s="1176"/>
      <c r="F1" s="1178"/>
      <c r="G1" s="1179"/>
      <c r="H1" s="1180" t="s">
        <v>604</v>
      </c>
    </row>
    <row r="2" spans="1:39" s="1177" customFormat="1" ht="89.25" customHeight="1">
      <c r="A2" s="1333" t="s">
        <v>529</v>
      </c>
      <c r="B2" s="1333"/>
      <c r="C2" s="1333"/>
      <c r="D2" s="1333"/>
      <c r="H2" s="1331" t="s">
        <v>517</v>
      </c>
      <c r="I2" s="1334"/>
      <c r="J2" s="1181"/>
      <c r="K2" s="1181"/>
    </row>
    <row r="3" spans="1:39" s="1184" customFormat="1" ht="11.25" customHeight="1">
      <c r="A3" s="1182" t="s">
        <v>575</v>
      </c>
      <c r="B3" s="1182"/>
      <c r="C3" s="1183"/>
      <c r="D3" s="1183"/>
      <c r="E3" s="1183"/>
      <c r="F3" s="1183"/>
      <c r="I3" s="1185"/>
    </row>
    <row r="4" spans="1:39" ht="12" customHeight="1">
      <c r="A4" s="1186" t="s">
        <v>576</v>
      </c>
      <c r="B4" s="1186"/>
      <c r="C4" s="1187"/>
      <c r="D4" s="1187"/>
      <c r="E4" s="1187"/>
      <c r="F4" s="1187"/>
    </row>
    <row r="5" spans="1:39" ht="12" customHeight="1">
      <c r="A5" s="1186" t="s">
        <v>447</v>
      </c>
      <c r="B5" s="1186"/>
      <c r="C5" s="1187"/>
      <c r="D5" s="1187"/>
      <c r="E5" s="1187"/>
      <c r="F5" s="1187"/>
    </row>
    <row r="6" spans="1:39" ht="78.75" customHeight="1">
      <c r="A6" s="1335" t="s">
        <v>605</v>
      </c>
      <c r="B6" s="1335"/>
      <c r="C6" s="1335"/>
      <c r="D6" s="1335"/>
      <c r="E6" s="1335"/>
      <c r="F6" s="1335"/>
      <c r="G6" s="1335"/>
      <c r="H6" s="1335"/>
      <c r="I6" s="1335"/>
    </row>
    <row r="7" spans="1:39" ht="20.25" customHeight="1" thickBot="1">
      <c r="A7" s="1189"/>
      <c r="B7" s="1189"/>
      <c r="C7" s="1189"/>
      <c r="D7" s="1189"/>
      <c r="E7" s="1189"/>
      <c r="F7" s="1189"/>
      <c r="G7" s="1189"/>
      <c r="H7" s="1189"/>
      <c r="I7" s="1189"/>
    </row>
    <row r="8" spans="1:39" s="1194" customFormat="1" ht="65.25" customHeight="1" thickBot="1">
      <c r="A8" s="1190" t="s">
        <v>593</v>
      </c>
      <c r="B8" s="1191" t="s">
        <v>606</v>
      </c>
      <c r="C8" s="1190" t="s">
        <v>32</v>
      </c>
      <c r="D8" s="1190" t="s">
        <v>32</v>
      </c>
      <c r="E8" s="1190" t="s">
        <v>32</v>
      </c>
      <c r="F8" s="1190" t="s">
        <v>32</v>
      </c>
      <c r="G8" s="1190" t="s">
        <v>32</v>
      </c>
      <c r="H8" s="1192" t="s">
        <v>607</v>
      </c>
      <c r="I8" s="1190" t="s">
        <v>608</v>
      </c>
      <c r="J8" s="1191" t="s">
        <v>609</v>
      </c>
      <c r="K8" s="1193"/>
      <c r="L8" s="1193"/>
      <c r="M8" s="1193"/>
      <c r="N8" s="1193"/>
      <c r="O8" s="1193"/>
      <c r="P8" s="1193"/>
      <c r="Q8" s="1331"/>
      <c r="R8" s="1331"/>
      <c r="S8" s="1331"/>
      <c r="T8" s="1331"/>
      <c r="U8" s="1193"/>
      <c r="V8" s="1193"/>
      <c r="W8" s="1193"/>
      <c r="X8" s="1193"/>
      <c r="Y8" s="1193"/>
      <c r="Z8" s="1193"/>
      <c r="AA8" s="1193"/>
      <c r="AB8" s="1193"/>
      <c r="AC8" s="1193"/>
      <c r="AD8" s="1193"/>
      <c r="AE8" s="1193"/>
      <c r="AF8" s="1193"/>
      <c r="AG8" s="1193"/>
      <c r="AH8" s="1193"/>
      <c r="AI8" s="1193"/>
      <c r="AJ8" s="1193"/>
      <c r="AK8" s="1193"/>
      <c r="AL8" s="1193"/>
      <c r="AM8" s="1193"/>
    </row>
    <row r="9" spans="1:39" s="1200" customFormat="1" ht="31.5" customHeight="1" thickBot="1">
      <c r="A9" s="1195"/>
      <c r="B9" s="1196"/>
      <c r="C9" s="1193">
        <v>1</v>
      </c>
      <c r="D9" s="1197">
        <v>2</v>
      </c>
      <c r="E9" s="1193">
        <v>3</v>
      </c>
      <c r="F9" s="1197">
        <v>4</v>
      </c>
      <c r="G9" s="1197">
        <v>5</v>
      </c>
      <c r="H9" s="1193" t="s">
        <v>610</v>
      </c>
      <c r="I9" s="1197" t="s">
        <v>611</v>
      </c>
      <c r="J9" s="1198"/>
      <c r="K9" s="1199"/>
      <c r="L9" s="1199"/>
      <c r="M9" s="1199"/>
      <c r="N9" s="1199"/>
      <c r="O9" s="1199"/>
      <c r="P9" s="1199"/>
      <c r="Q9" s="1199"/>
      <c r="R9" s="1199"/>
      <c r="S9" s="1199"/>
      <c r="T9" s="1199"/>
      <c r="U9" s="1199"/>
      <c r="V9" s="1199"/>
      <c r="W9" s="1199"/>
      <c r="X9" s="1199"/>
      <c r="Y9" s="1199"/>
      <c r="Z9" s="1199"/>
      <c r="AA9" s="1199"/>
      <c r="AB9" s="1199"/>
      <c r="AC9" s="1199"/>
      <c r="AD9" s="1199"/>
      <c r="AE9" s="1199"/>
      <c r="AF9" s="1199"/>
      <c r="AG9" s="1199"/>
      <c r="AH9" s="1199"/>
      <c r="AI9" s="1199"/>
      <c r="AJ9" s="1199"/>
      <c r="AK9" s="1199"/>
      <c r="AL9" s="1199"/>
      <c r="AM9" s="1199"/>
    </row>
    <row r="10" spans="1:39" s="1200" customFormat="1" ht="31.5" customHeight="1" thickBot="1">
      <c r="A10" s="1201"/>
      <c r="B10" s="1202" t="s">
        <v>612</v>
      </c>
      <c r="C10" s="1203">
        <f>C11+C12</f>
        <v>0</v>
      </c>
      <c r="D10" s="1203">
        <f t="shared" ref="D10:J10" si="0">D11+D12</f>
        <v>0</v>
      </c>
      <c r="E10" s="1203">
        <f t="shared" si="0"/>
        <v>0</v>
      </c>
      <c r="F10" s="1203">
        <f t="shared" si="0"/>
        <v>0</v>
      </c>
      <c r="G10" s="1203">
        <f t="shared" si="0"/>
        <v>0</v>
      </c>
      <c r="H10" s="1203">
        <f t="shared" si="0"/>
        <v>0</v>
      </c>
      <c r="I10" s="1203">
        <f t="shared" si="0"/>
        <v>0</v>
      </c>
      <c r="J10" s="1203">
        <f t="shared" si="0"/>
        <v>0</v>
      </c>
      <c r="K10" s="1199"/>
      <c r="L10" s="1199"/>
      <c r="M10" s="1199"/>
      <c r="N10" s="1199"/>
      <c r="O10" s="1199"/>
      <c r="P10" s="1199"/>
      <c r="Q10" s="1199"/>
      <c r="R10" s="1199"/>
      <c r="S10" s="1199"/>
      <c r="T10" s="1199"/>
      <c r="U10" s="1199"/>
      <c r="V10" s="1199"/>
      <c r="W10" s="1199"/>
      <c r="X10" s="1199"/>
      <c r="Y10" s="1199"/>
      <c r="Z10" s="1199"/>
      <c r="AA10" s="1199"/>
      <c r="AB10" s="1199"/>
      <c r="AC10" s="1199"/>
      <c r="AD10" s="1199"/>
      <c r="AE10" s="1199"/>
      <c r="AF10" s="1199"/>
      <c r="AG10" s="1199"/>
      <c r="AH10" s="1199"/>
      <c r="AI10" s="1199"/>
      <c r="AJ10" s="1199"/>
      <c r="AK10" s="1199"/>
      <c r="AL10" s="1199"/>
      <c r="AM10" s="1199"/>
    </row>
    <row r="11" spans="1:39" s="1200" customFormat="1" ht="15.75" thickBot="1">
      <c r="A11" s="1204" t="s">
        <v>613</v>
      </c>
      <c r="B11" s="1205" t="s">
        <v>367</v>
      </c>
      <c r="C11" s="1206"/>
      <c r="D11" s="1207"/>
      <c r="E11" s="1208"/>
      <c r="F11" s="1209"/>
      <c r="G11" s="1208"/>
      <c r="H11" s="1209"/>
      <c r="I11" s="1208"/>
      <c r="J11" s="1210">
        <f>SUM(C11:I11)</f>
        <v>0</v>
      </c>
      <c r="K11" s="1199"/>
      <c r="L11" s="1199"/>
      <c r="M11" s="1199"/>
      <c r="N11" s="1199"/>
      <c r="O11" s="1199"/>
      <c r="P11" s="1199"/>
      <c r="Q11" s="1199"/>
      <c r="R11" s="1199"/>
      <c r="S11" s="1199"/>
      <c r="T11" s="1199"/>
      <c r="U11" s="1199"/>
      <c r="V11" s="1199"/>
      <c r="W11" s="1199"/>
      <c r="X11" s="1199"/>
      <c r="Y11" s="1199"/>
      <c r="Z11" s="1199"/>
      <c r="AA11" s="1199"/>
      <c r="AB11" s="1199"/>
      <c r="AC11" s="1199"/>
      <c r="AD11" s="1199"/>
      <c r="AE11" s="1199"/>
      <c r="AF11" s="1199"/>
      <c r="AG11" s="1199"/>
      <c r="AH11" s="1199"/>
      <c r="AI11" s="1199"/>
      <c r="AJ11" s="1199"/>
      <c r="AK11" s="1199"/>
      <c r="AL11" s="1199"/>
      <c r="AM11" s="1199"/>
    </row>
    <row r="12" spans="1:39" s="1200" customFormat="1" ht="15.75" thickBot="1">
      <c r="A12" s="1204" t="s">
        <v>614</v>
      </c>
      <c r="B12" s="1205" t="s">
        <v>370</v>
      </c>
      <c r="C12" s="1206">
        <f>C13</f>
        <v>0</v>
      </c>
      <c r="D12" s="1206">
        <f t="shared" ref="D12:J12" si="1">D13</f>
        <v>0</v>
      </c>
      <c r="E12" s="1206">
        <f t="shared" si="1"/>
        <v>0</v>
      </c>
      <c r="F12" s="1206">
        <f t="shared" si="1"/>
        <v>0</v>
      </c>
      <c r="G12" s="1206">
        <f t="shared" si="1"/>
        <v>0</v>
      </c>
      <c r="H12" s="1206">
        <f t="shared" si="1"/>
        <v>0</v>
      </c>
      <c r="I12" s="1206">
        <f t="shared" si="1"/>
        <v>0</v>
      </c>
      <c r="J12" s="1206">
        <f t="shared" si="1"/>
        <v>0</v>
      </c>
      <c r="K12" s="1199"/>
      <c r="L12" s="1199"/>
      <c r="M12" s="1199"/>
      <c r="N12" s="1199"/>
      <c r="O12" s="1199"/>
      <c r="P12" s="1199"/>
      <c r="Q12" s="1199"/>
      <c r="R12" s="1199"/>
      <c r="S12" s="1199"/>
      <c r="T12" s="1199"/>
      <c r="U12" s="1199"/>
      <c r="V12" s="1199"/>
      <c r="W12" s="1199"/>
      <c r="X12" s="1199"/>
      <c r="Y12" s="1199"/>
      <c r="Z12" s="1199"/>
      <c r="AA12" s="1199"/>
      <c r="AB12" s="1199"/>
      <c r="AC12" s="1199"/>
      <c r="AD12" s="1199"/>
      <c r="AE12" s="1199"/>
      <c r="AF12" s="1199"/>
      <c r="AG12" s="1199"/>
      <c r="AH12" s="1199"/>
      <c r="AI12" s="1199"/>
      <c r="AJ12" s="1199"/>
      <c r="AK12" s="1199"/>
      <c r="AL12" s="1199"/>
      <c r="AM12" s="1199"/>
    </row>
    <row r="13" spans="1:39" s="1217" customFormat="1" ht="14.25" customHeight="1" thickBot="1">
      <c r="A13" s="1211" t="s">
        <v>615</v>
      </c>
      <c r="B13" s="1212" t="s">
        <v>616</v>
      </c>
      <c r="C13" s="1213"/>
      <c r="D13" s="1214"/>
      <c r="E13" s="1215"/>
      <c r="F13" s="1214"/>
      <c r="G13" s="1215"/>
      <c r="H13" s="1214"/>
      <c r="I13" s="1215"/>
      <c r="J13" s="1216">
        <f>SUM(C13:I13)</f>
        <v>0</v>
      </c>
    </row>
    <row r="14" spans="1:39" ht="18.75" customHeight="1">
      <c r="A14" s="1218"/>
      <c r="B14" s="1219" t="s">
        <v>179</v>
      </c>
      <c r="C14" s="1220"/>
      <c r="D14" s="1221"/>
      <c r="E14" s="1222"/>
      <c r="F14" s="1221"/>
      <c r="G14" s="1222"/>
      <c r="H14" s="1221"/>
      <c r="I14" s="1222"/>
      <c r="J14" s="1223"/>
    </row>
    <row r="15" spans="1:39">
      <c r="A15" s="1224" t="s">
        <v>617</v>
      </c>
      <c r="B15" s="1219" t="s">
        <v>618</v>
      </c>
      <c r="C15" s="1225"/>
      <c r="D15" s="1221"/>
      <c r="E15" s="1222"/>
      <c r="F15" s="1221"/>
      <c r="G15" s="1222"/>
      <c r="H15" s="1221"/>
      <c r="I15" s="1222"/>
      <c r="J15" s="1223">
        <f>SUM(C15:I15)</f>
        <v>0</v>
      </c>
    </row>
    <row r="16" spans="1:39" ht="15.75" thickBot="1">
      <c r="A16" s="1226" t="s">
        <v>619</v>
      </c>
      <c r="B16" s="1227" t="s">
        <v>620</v>
      </c>
      <c r="C16" s="1228"/>
      <c r="D16" s="1229"/>
      <c r="E16" s="1230"/>
      <c r="F16" s="1229"/>
      <c r="G16" s="1230"/>
      <c r="H16" s="1229"/>
      <c r="I16" s="1230"/>
      <c r="J16" s="1223">
        <f>SUM(C16:I16)</f>
        <v>0</v>
      </c>
    </row>
    <row r="17" spans="1:39" s="1200" customFormat="1" ht="30.75" thickBot="1">
      <c r="A17" s="1204" t="s">
        <v>621</v>
      </c>
      <c r="B17" s="1205" t="s">
        <v>622</v>
      </c>
      <c r="C17" s="1206"/>
      <c r="D17" s="1207"/>
      <c r="E17" s="1208"/>
      <c r="F17" s="1209"/>
      <c r="G17" s="1208"/>
      <c r="H17" s="1209"/>
      <c r="I17" s="1208"/>
      <c r="J17" s="1203">
        <f>J18+J19</f>
        <v>0</v>
      </c>
      <c r="K17" s="1199"/>
      <c r="L17" s="1199"/>
      <c r="M17" s="1199"/>
      <c r="N17" s="1199"/>
      <c r="O17" s="1199"/>
      <c r="P17" s="1199"/>
      <c r="Q17" s="1199"/>
      <c r="R17" s="1199"/>
      <c r="S17" s="1199"/>
      <c r="T17" s="1199"/>
      <c r="U17" s="1199"/>
      <c r="V17" s="1199"/>
      <c r="W17" s="1199"/>
      <c r="X17" s="1199"/>
      <c r="Y17" s="1199"/>
      <c r="Z17" s="1199"/>
      <c r="AA17" s="1199"/>
      <c r="AB17" s="1199"/>
      <c r="AC17" s="1199"/>
      <c r="AD17" s="1199"/>
      <c r="AE17" s="1199"/>
      <c r="AF17" s="1199"/>
      <c r="AG17" s="1199"/>
      <c r="AH17" s="1199"/>
      <c r="AI17" s="1199"/>
      <c r="AJ17" s="1199"/>
      <c r="AK17" s="1199"/>
      <c r="AL17" s="1199"/>
      <c r="AM17" s="1199"/>
    </row>
    <row r="18" spans="1:39" ht="18.75" customHeight="1">
      <c r="A18" s="1231"/>
      <c r="B18" s="1231"/>
      <c r="C18" s="1231"/>
      <c r="D18" s="1231"/>
      <c r="E18" s="1231"/>
      <c r="H18" s="1232"/>
    </row>
    <row r="19" spans="1:39">
      <c r="A19" s="1233" t="s">
        <v>623</v>
      </c>
      <c r="B19" s="1233"/>
      <c r="C19" s="1233"/>
      <c r="D19" s="1233"/>
      <c r="E19" s="1233"/>
      <c r="F19" s="1234"/>
      <c r="G19" s="1235"/>
      <c r="H19" s="1236"/>
    </row>
    <row r="20" spans="1:39">
      <c r="A20" s="1233" t="s">
        <v>624</v>
      </c>
      <c r="B20" s="1233"/>
      <c r="C20" s="1233"/>
      <c r="D20" s="1233"/>
      <c r="E20" s="1233"/>
      <c r="F20" s="1177"/>
      <c r="G20" s="1177"/>
      <c r="H20" s="1177"/>
    </row>
    <row r="21" spans="1:39">
      <c r="A21" s="1233" t="s">
        <v>586</v>
      </c>
      <c r="B21" s="1233"/>
      <c r="C21" s="1233"/>
      <c r="D21" s="1233"/>
      <c r="E21" s="1233"/>
      <c r="F21" s="1234"/>
      <c r="G21" s="1235"/>
      <c r="H21" s="1236"/>
    </row>
    <row r="22" spans="1:39">
      <c r="A22" s="1233" t="s">
        <v>587</v>
      </c>
      <c r="B22" s="1233"/>
      <c r="C22" s="1233"/>
      <c r="D22" s="1233"/>
      <c r="E22" s="1233"/>
      <c r="F22" s="1234"/>
      <c r="G22" s="1235"/>
      <c r="H22" s="1236"/>
    </row>
    <row r="23" spans="1:39">
      <c r="A23" s="1233" t="s">
        <v>588</v>
      </c>
      <c r="B23" s="1233"/>
      <c r="C23" s="1233"/>
      <c r="D23" s="1233"/>
      <c r="E23" s="1233"/>
      <c r="F23" s="1234"/>
      <c r="G23" s="1235"/>
      <c r="H23" s="1236"/>
    </row>
    <row r="24" spans="1:39" ht="18.75" customHeight="1">
      <c r="A24" s="1231"/>
      <c r="B24" s="1231"/>
      <c r="C24" s="1231"/>
      <c r="D24" s="1231"/>
      <c r="E24" s="1231"/>
      <c r="H24" s="1232"/>
    </row>
    <row r="25" spans="1:39" ht="18.75" customHeight="1">
      <c r="A25" s="1231"/>
      <c r="B25" s="1231"/>
      <c r="C25" s="1231"/>
      <c r="D25" s="1231"/>
      <c r="E25" s="1231"/>
      <c r="H25" s="1232"/>
    </row>
    <row r="26" spans="1:39" ht="12.75" customHeight="1">
      <c r="A26" s="1194" t="s">
        <v>589</v>
      </c>
      <c r="E26" s="1194" t="s">
        <v>337</v>
      </c>
      <c r="F26" s="1194"/>
      <c r="H26" s="1332"/>
      <c r="I26" s="1332"/>
    </row>
    <row r="27" spans="1:39" ht="27" customHeight="1">
      <c r="A27" s="1237" t="s">
        <v>44</v>
      </c>
      <c r="E27" s="1194" t="s">
        <v>61</v>
      </c>
      <c r="F27" s="1194"/>
      <c r="H27" s="1332"/>
      <c r="I27" s="1332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D11" sqref="D11"/>
    </sheetView>
  </sheetViews>
  <sheetFormatPr defaultRowHeight="15"/>
  <cols>
    <col min="1" max="1" width="47.85546875" style="357" customWidth="1"/>
    <col min="2" max="4" width="19.140625" style="357" customWidth="1"/>
    <col min="5" max="6" width="19.140625" style="357" hidden="1" customWidth="1"/>
    <col min="7" max="7" width="19.140625" style="357" customWidth="1"/>
    <col min="8" max="8" width="14.140625" style="357" customWidth="1"/>
    <col min="9" max="10" width="9.140625" style="357"/>
    <col min="11" max="11" width="10.42578125" style="357" bestFit="1" customWidth="1"/>
    <col min="12" max="16384" width="9.140625" style="357"/>
  </cols>
  <sheetData>
    <row r="1" spans="1:11" ht="15.75">
      <c r="A1" s="356" t="s">
        <v>0</v>
      </c>
    </row>
    <row r="3" spans="1:11" ht="18.75">
      <c r="A3" s="1673" t="s">
        <v>211</v>
      </c>
      <c r="B3" s="1673"/>
      <c r="C3" s="1673"/>
      <c r="D3" s="1673"/>
      <c r="E3" s="1673"/>
      <c r="F3" s="1673"/>
      <c r="G3" s="1673"/>
      <c r="H3" s="1673"/>
      <c r="I3" s="1673"/>
    </row>
    <row r="4" spans="1:11">
      <c r="A4" s="357" t="s">
        <v>2</v>
      </c>
    </row>
    <row r="6" spans="1:11" ht="15" customHeight="1">
      <c r="A6" s="1674" t="s">
        <v>212</v>
      </c>
      <c r="B6" s="1674"/>
      <c r="C6" s="1674"/>
      <c r="D6" s="1674"/>
      <c r="E6" s="1674"/>
      <c r="F6" s="1674"/>
      <c r="G6" s="1674"/>
      <c r="H6" s="1674"/>
      <c r="I6" s="1674"/>
      <c r="J6" s="358"/>
      <c r="K6" s="358"/>
    </row>
    <row r="7" spans="1:11" ht="17.25" thickBot="1">
      <c r="A7" s="359"/>
      <c r="B7" s="359"/>
      <c r="C7" s="359"/>
      <c r="D7" s="359"/>
      <c r="E7" s="359"/>
      <c r="F7" s="359"/>
      <c r="G7" s="359"/>
      <c r="H7" s="359"/>
      <c r="I7" s="360"/>
      <c r="J7" s="358"/>
      <c r="K7" s="358"/>
    </row>
    <row r="8" spans="1:11" ht="15.75" thickBot="1">
      <c r="A8" s="1675" t="s">
        <v>213</v>
      </c>
      <c r="B8" s="1677" t="s">
        <v>214</v>
      </c>
      <c r="C8" s="1678"/>
      <c r="D8" s="1679"/>
      <c r="E8" s="1680" t="s">
        <v>215</v>
      </c>
      <c r="F8" s="1681"/>
      <c r="G8" s="1682"/>
      <c r="H8" s="1677" t="s">
        <v>216</v>
      </c>
      <c r="I8" s="1681"/>
      <c r="J8" s="1682"/>
      <c r="K8" s="361" t="s">
        <v>60</v>
      </c>
    </row>
    <row r="9" spans="1:11" ht="75" customHeight="1" thickBot="1">
      <c r="A9" s="1676"/>
      <c r="B9" s="362" t="s">
        <v>217</v>
      </c>
      <c r="C9" s="363" t="s">
        <v>218</v>
      </c>
      <c r="D9" s="364" t="s">
        <v>219</v>
      </c>
      <c r="E9" s="365" t="s">
        <v>220</v>
      </c>
      <c r="F9" s="365" t="s">
        <v>221</v>
      </c>
      <c r="G9" s="366" t="s">
        <v>222</v>
      </c>
      <c r="H9" s="362" t="s">
        <v>217</v>
      </c>
      <c r="I9" s="363" t="s">
        <v>223</v>
      </c>
      <c r="J9" s="367" t="s">
        <v>224</v>
      </c>
      <c r="K9" s="368"/>
    </row>
    <row r="10" spans="1:11" ht="15.75" thickBot="1">
      <c r="A10" s="369" t="s">
        <v>225</v>
      </c>
      <c r="B10" s="370"/>
      <c r="C10" s="371"/>
      <c r="D10" s="372"/>
      <c r="E10" s="371">
        <f>F10+G10</f>
        <v>0</v>
      </c>
      <c r="F10" s="370"/>
      <c r="G10" s="371"/>
      <c r="H10" s="370"/>
      <c r="I10" s="373"/>
      <c r="J10" s="374"/>
      <c r="K10" s="375">
        <f>SUM(B10:E10)+SUM(H10:J10)</f>
        <v>0</v>
      </c>
    </row>
    <row r="11" spans="1:11" ht="15.75" thickBot="1">
      <c r="A11" s="376" t="s">
        <v>226</v>
      </c>
      <c r="B11" s="377">
        <f t="shared" ref="B11:K11" si="0">SUM(B12:B14)</f>
        <v>0</v>
      </c>
      <c r="C11" s="378">
        <f t="shared" si="0"/>
        <v>0</v>
      </c>
      <c r="D11" s="379">
        <f t="shared" si="0"/>
        <v>0</v>
      </c>
      <c r="E11" s="377">
        <f t="shared" si="0"/>
        <v>0</v>
      </c>
      <c r="F11" s="377">
        <f t="shared" si="0"/>
        <v>0</v>
      </c>
      <c r="G11" s="377">
        <f t="shared" si="0"/>
        <v>0</v>
      </c>
      <c r="H11" s="377">
        <f t="shared" si="0"/>
        <v>0</v>
      </c>
      <c r="I11" s="377">
        <f t="shared" si="0"/>
        <v>0</v>
      </c>
      <c r="J11" s="377">
        <f t="shared" si="0"/>
        <v>0</v>
      </c>
      <c r="K11" s="377">
        <f t="shared" si="0"/>
        <v>0</v>
      </c>
    </row>
    <row r="12" spans="1:11">
      <c r="A12" s="380" t="s">
        <v>227</v>
      </c>
      <c r="B12" s="381"/>
      <c r="C12" s="382"/>
      <c r="D12" s="383"/>
      <c r="E12" s="384">
        <f>F12+G12</f>
        <v>0</v>
      </c>
      <c r="F12" s="381"/>
      <c r="G12" s="384"/>
      <c r="H12" s="381"/>
      <c r="I12" s="385"/>
      <c r="J12" s="386"/>
      <c r="K12" s="387">
        <f>SUM(B12:E12)+SUM(H12:J12)</f>
        <v>0</v>
      </c>
    </row>
    <row r="13" spans="1:11">
      <c r="A13" s="388" t="s">
        <v>228</v>
      </c>
      <c r="B13" s="389"/>
      <c r="C13" s="390"/>
      <c r="D13" s="391"/>
      <c r="E13" s="390">
        <f>F13+G13</f>
        <v>0</v>
      </c>
      <c r="F13" s="389"/>
      <c r="G13" s="390"/>
      <c r="H13" s="389"/>
      <c r="I13" s="392"/>
      <c r="J13" s="393"/>
      <c r="K13" s="394">
        <f>SUM(B13:E13)+SUM(H13:J13)</f>
        <v>0</v>
      </c>
    </row>
    <row r="14" spans="1:11" ht="15.75" thickBot="1">
      <c r="A14" s="395" t="s">
        <v>229</v>
      </c>
      <c r="B14" s="389"/>
      <c r="C14" s="390"/>
      <c r="D14" s="391"/>
      <c r="E14" s="390">
        <f>F14+G14</f>
        <v>0</v>
      </c>
      <c r="F14" s="389"/>
      <c r="G14" s="390"/>
      <c r="H14" s="389"/>
      <c r="I14" s="392"/>
      <c r="J14" s="393"/>
      <c r="K14" s="396">
        <f>SUM(B14:E14)+SUM(H14:J14)</f>
        <v>0</v>
      </c>
    </row>
    <row r="15" spans="1:11" ht="15.75" thickBot="1">
      <c r="A15" s="376" t="s">
        <v>230</v>
      </c>
      <c r="B15" s="370">
        <f t="shared" ref="B15:K15" si="1">SUM(B16:B19)</f>
        <v>0</v>
      </c>
      <c r="C15" s="371">
        <f t="shared" si="1"/>
        <v>0</v>
      </c>
      <c r="D15" s="373">
        <f t="shared" si="1"/>
        <v>0</v>
      </c>
      <c r="E15" s="370">
        <f t="shared" si="1"/>
        <v>0</v>
      </c>
      <c r="F15" s="370">
        <f t="shared" si="1"/>
        <v>0</v>
      </c>
      <c r="G15" s="370">
        <f t="shared" si="1"/>
        <v>0</v>
      </c>
      <c r="H15" s="370">
        <f t="shared" si="1"/>
        <v>0</v>
      </c>
      <c r="I15" s="370">
        <f t="shared" si="1"/>
        <v>0</v>
      </c>
      <c r="J15" s="370">
        <f t="shared" si="1"/>
        <v>0</v>
      </c>
      <c r="K15" s="370">
        <f t="shared" si="1"/>
        <v>0</v>
      </c>
    </row>
    <row r="16" spans="1:11">
      <c r="A16" s="397" t="s">
        <v>231</v>
      </c>
      <c r="B16" s="389"/>
      <c r="C16" s="390"/>
      <c r="D16" s="391"/>
      <c r="E16" s="390">
        <f>F16+G16</f>
        <v>0</v>
      </c>
      <c r="F16" s="389"/>
      <c r="G16" s="390"/>
      <c r="H16" s="389"/>
      <c r="I16" s="392"/>
      <c r="J16" s="393"/>
      <c r="K16" s="394">
        <f>SUM(B16:E16)+SUM(H16:J16)</f>
        <v>0</v>
      </c>
    </row>
    <row r="17" spans="1:11">
      <c r="A17" s="397" t="s">
        <v>232</v>
      </c>
      <c r="B17" s="389"/>
      <c r="C17" s="390"/>
      <c r="D17" s="391"/>
      <c r="E17" s="390">
        <f>F17+G17</f>
        <v>0</v>
      </c>
      <c r="F17" s="389"/>
      <c r="G17" s="390"/>
      <c r="H17" s="389"/>
      <c r="I17" s="392"/>
      <c r="J17" s="393"/>
      <c r="K17" s="394">
        <f>SUM(B17:E17)+SUM(H17:J17)</f>
        <v>0</v>
      </c>
    </row>
    <row r="18" spans="1:11">
      <c r="A18" s="397" t="s">
        <v>233</v>
      </c>
      <c r="B18" s="389"/>
      <c r="C18" s="390"/>
      <c r="D18" s="391"/>
      <c r="E18" s="390">
        <f>F18+G18</f>
        <v>0</v>
      </c>
      <c r="F18" s="389"/>
      <c r="G18" s="390"/>
      <c r="H18" s="389"/>
      <c r="I18" s="392"/>
      <c r="J18" s="393"/>
      <c r="K18" s="394">
        <f>SUM(B18:E18)+SUM(H18:J18)</f>
        <v>0</v>
      </c>
    </row>
    <row r="19" spans="1:11" ht="15.75" thickBot="1">
      <c r="A19" s="398" t="s">
        <v>234</v>
      </c>
      <c r="B19" s="389"/>
      <c r="C19" s="390"/>
      <c r="D19" s="391"/>
      <c r="E19" s="390">
        <f>F19+G19</f>
        <v>0</v>
      </c>
      <c r="F19" s="389"/>
      <c r="G19" s="390"/>
      <c r="H19" s="389"/>
      <c r="I19" s="392"/>
      <c r="J19" s="393"/>
      <c r="K19" s="396">
        <f>SUM(B19:E19)+SUM(H19:J19)</f>
        <v>0</v>
      </c>
    </row>
    <row r="20" spans="1:11" ht="15.75" thickBot="1">
      <c r="A20" s="399" t="s">
        <v>235</v>
      </c>
      <c r="B20" s="400">
        <f t="shared" ref="B20:K20" si="2">B10+B11-B15</f>
        <v>0</v>
      </c>
      <c r="C20" s="400">
        <f t="shared" si="2"/>
        <v>0</v>
      </c>
      <c r="D20" s="400">
        <f t="shared" si="2"/>
        <v>0</v>
      </c>
      <c r="E20" s="400">
        <f t="shared" si="2"/>
        <v>0</v>
      </c>
      <c r="F20" s="400">
        <f t="shared" si="2"/>
        <v>0</v>
      </c>
      <c r="G20" s="400">
        <f t="shared" si="2"/>
        <v>0</v>
      </c>
      <c r="H20" s="400">
        <f t="shared" si="2"/>
        <v>0</v>
      </c>
      <c r="I20" s="400">
        <f t="shared" si="2"/>
        <v>0</v>
      </c>
      <c r="J20" s="400">
        <f t="shared" si="2"/>
        <v>0</v>
      </c>
      <c r="K20" s="400">
        <f t="shared" si="2"/>
        <v>0</v>
      </c>
    </row>
    <row r="21" spans="1:11" ht="15.75" thickBot="1">
      <c r="A21" s="401" t="s">
        <v>236</v>
      </c>
      <c r="B21" s="402"/>
      <c r="C21" s="402"/>
      <c r="D21" s="403"/>
      <c r="E21" s="404"/>
      <c r="F21" s="402"/>
      <c r="G21" s="402"/>
      <c r="H21" s="402"/>
      <c r="I21" s="402"/>
      <c r="J21" s="402"/>
      <c r="K21" s="402">
        <f>SUM(B21:J21)</f>
        <v>0</v>
      </c>
    </row>
    <row r="22" spans="1:11" ht="15.75" thickBot="1">
      <c r="A22" s="405" t="s">
        <v>226</v>
      </c>
      <c r="B22" s="402"/>
      <c r="C22" s="402"/>
      <c r="D22" s="402"/>
      <c r="E22" s="402"/>
      <c r="F22" s="402"/>
      <c r="G22" s="402"/>
      <c r="H22" s="402"/>
      <c r="I22" s="402"/>
      <c r="J22" s="402"/>
      <c r="K22" s="402">
        <f t="shared" ref="K22:K26" si="3">SUM(B22:J22)</f>
        <v>0</v>
      </c>
    </row>
    <row r="23" spans="1:11" ht="15.75" thickBot="1">
      <c r="A23" s="405" t="s">
        <v>230</v>
      </c>
      <c r="B23" s="402"/>
      <c r="C23" s="402"/>
      <c r="D23" s="402"/>
      <c r="E23" s="402"/>
      <c r="F23" s="402"/>
      <c r="G23" s="402"/>
      <c r="H23" s="402"/>
      <c r="I23" s="402"/>
      <c r="J23" s="402"/>
      <c r="K23" s="402">
        <f t="shared" si="3"/>
        <v>0</v>
      </c>
    </row>
    <row r="24" spans="1:11" ht="15.75" thickBot="1">
      <c r="A24" s="406" t="s">
        <v>237</v>
      </c>
      <c r="B24" s="402">
        <f>SUM(B21+B22-B23)</f>
        <v>0</v>
      </c>
      <c r="C24" s="402">
        <f t="shared" ref="C24:J24" si="4">SUM(C21+C22-C23)</f>
        <v>0</v>
      </c>
      <c r="D24" s="402">
        <f t="shared" si="4"/>
        <v>0</v>
      </c>
      <c r="E24" s="402">
        <f t="shared" si="4"/>
        <v>0</v>
      </c>
      <c r="F24" s="402">
        <f t="shared" si="4"/>
        <v>0</v>
      </c>
      <c r="G24" s="402">
        <f t="shared" si="4"/>
        <v>0</v>
      </c>
      <c r="H24" s="402">
        <f t="shared" si="4"/>
        <v>0</v>
      </c>
      <c r="I24" s="402">
        <f t="shared" si="4"/>
        <v>0</v>
      </c>
      <c r="J24" s="402">
        <f t="shared" si="4"/>
        <v>0</v>
      </c>
      <c r="K24" s="402">
        <f t="shared" si="3"/>
        <v>0</v>
      </c>
    </row>
    <row r="25" spans="1:11" ht="15.75" thickBot="1">
      <c r="A25" s="406" t="s">
        <v>238</v>
      </c>
      <c r="B25" s="402">
        <f>SUM(B10-B21)</f>
        <v>0</v>
      </c>
      <c r="C25" s="402">
        <f t="shared" ref="C25:J25" si="5">SUM(C10-C21)</f>
        <v>0</v>
      </c>
      <c r="D25" s="402">
        <f t="shared" si="5"/>
        <v>0</v>
      </c>
      <c r="E25" s="402">
        <f t="shared" si="5"/>
        <v>0</v>
      </c>
      <c r="F25" s="402">
        <f t="shared" si="5"/>
        <v>0</v>
      </c>
      <c r="G25" s="402">
        <f t="shared" si="5"/>
        <v>0</v>
      </c>
      <c r="H25" s="402">
        <f t="shared" si="5"/>
        <v>0</v>
      </c>
      <c r="I25" s="402">
        <f t="shared" si="5"/>
        <v>0</v>
      </c>
      <c r="J25" s="402">
        <f t="shared" si="5"/>
        <v>0</v>
      </c>
      <c r="K25" s="402">
        <f t="shared" si="3"/>
        <v>0</v>
      </c>
    </row>
    <row r="26" spans="1:11" ht="15.75" thickBot="1">
      <c r="A26" s="406" t="s">
        <v>239</v>
      </c>
      <c r="B26" s="402">
        <f>SUM(B20-B24)</f>
        <v>0</v>
      </c>
      <c r="C26" s="402">
        <f t="shared" ref="C26:J26" si="6">SUM(C20-C24)</f>
        <v>0</v>
      </c>
      <c r="D26" s="402">
        <f t="shared" si="6"/>
        <v>0</v>
      </c>
      <c r="E26" s="402">
        <f t="shared" si="6"/>
        <v>0</v>
      </c>
      <c r="F26" s="402">
        <f t="shared" si="6"/>
        <v>0</v>
      </c>
      <c r="G26" s="402">
        <f t="shared" si="6"/>
        <v>0</v>
      </c>
      <c r="H26" s="402">
        <f t="shared" si="6"/>
        <v>0</v>
      </c>
      <c r="I26" s="402">
        <f t="shared" si="6"/>
        <v>0</v>
      </c>
      <c r="J26" s="402">
        <f t="shared" si="6"/>
        <v>0</v>
      </c>
      <c r="K26" s="402">
        <f t="shared" si="3"/>
        <v>0</v>
      </c>
    </row>
    <row r="29" spans="1:11">
      <c r="A29" s="407" t="s">
        <v>42</v>
      </c>
      <c r="B29" s="407"/>
      <c r="C29" s="408"/>
      <c r="D29" s="409">
        <v>44651</v>
      </c>
      <c r="E29" s="410" t="s">
        <v>240</v>
      </c>
    </row>
    <row r="30" spans="1:11">
      <c r="A30" s="411" t="s">
        <v>44</v>
      </c>
      <c r="B30" s="411"/>
      <c r="C30" s="412"/>
      <c r="D30" s="413" t="s">
        <v>61</v>
      </c>
      <c r="E30" s="414" t="s">
        <v>61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11" sqref="D11"/>
    </sheetView>
  </sheetViews>
  <sheetFormatPr defaultRowHeight="15"/>
  <cols>
    <col min="1" max="1" width="35.85546875" style="332" bestFit="1" customWidth="1"/>
    <col min="2" max="7" width="19.140625" style="332" customWidth="1"/>
    <col min="8" max="8" width="14.140625" style="332" customWidth="1"/>
    <col min="9" max="16384" width="9.140625" style="332"/>
  </cols>
  <sheetData>
    <row r="1" spans="1:9" ht="15.75">
      <c r="A1" s="331" t="s">
        <v>0</v>
      </c>
    </row>
    <row r="3" spans="1:9" ht="18.75">
      <c r="A3" s="333" t="s">
        <v>1</v>
      </c>
      <c r="B3" s="333"/>
      <c r="C3" s="333"/>
      <c r="D3" s="333"/>
      <c r="E3" s="333"/>
      <c r="F3" s="333"/>
      <c r="G3" s="333"/>
      <c r="H3" s="333"/>
      <c r="I3" s="333"/>
    </row>
    <row r="4" spans="1:9">
      <c r="A4" s="332" t="s">
        <v>2</v>
      </c>
    </row>
    <row r="6" spans="1:9" ht="15" customHeight="1">
      <c r="A6" s="1685" t="s">
        <v>195</v>
      </c>
      <c r="B6" s="1686"/>
      <c r="C6" s="1686"/>
      <c r="D6" s="334"/>
      <c r="E6" s="335"/>
    </row>
    <row r="7" spans="1:9" ht="15.75" thickBot="1">
      <c r="A7" s="336"/>
      <c r="B7" s="337"/>
      <c r="C7" s="337"/>
      <c r="D7" s="334"/>
    </row>
    <row r="8" spans="1:9" s="340" customFormat="1" ht="35.1" customHeight="1" thickBot="1">
      <c r="A8" s="1687" t="s">
        <v>196</v>
      </c>
      <c r="B8" s="1688"/>
      <c r="C8" s="338" t="s">
        <v>174</v>
      </c>
      <c r="D8" s="339" t="s">
        <v>33</v>
      </c>
    </row>
    <row r="9" spans="1:9">
      <c r="A9" s="1689" t="s">
        <v>197</v>
      </c>
      <c r="B9" s="1690"/>
      <c r="C9" s="341"/>
      <c r="D9" s="341"/>
      <c r="E9" s="342"/>
    </row>
    <row r="10" spans="1:9">
      <c r="A10" s="1683" t="s">
        <v>198</v>
      </c>
      <c r="B10" s="1684"/>
      <c r="C10" s="343"/>
      <c r="D10" s="343"/>
      <c r="E10" s="335"/>
    </row>
    <row r="11" spans="1:9" ht="15" customHeight="1">
      <c r="A11" s="1683" t="s">
        <v>199</v>
      </c>
      <c r="B11" s="1684"/>
      <c r="C11" s="343"/>
      <c r="D11" s="343"/>
    </row>
    <row r="12" spans="1:9">
      <c r="A12" s="1683" t="s">
        <v>200</v>
      </c>
      <c r="B12" s="1684"/>
      <c r="C12" s="344">
        <f>C13+C16+C17+C18+C19</f>
        <v>2505</v>
      </c>
      <c r="D12" s="344">
        <f>D13+D16+D17+D18+D19</f>
        <v>885</v>
      </c>
    </row>
    <row r="13" spans="1:9">
      <c r="A13" s="1691" t="s">
        <v>201</v>
      </c>
      <c r="B13" s="1692"/>
      <c r="C13" s="345">
        <v>0</v>
      </c>
      <c r="D13" s="345">
        <f>D14-D15</f>
        <v>0</v>
      </c>
    </row>
    <row r="14" spans="1:9">
      <c r="A14" s="1697" t="s">
        <v>202</v>
      </c>
      <c r="B14" s="1698"/>
      <c r="C14" s="346"/>
      <c r="D14" s="346"/>
    </row>
    <row r="15" spans="1:9" ht="30" customHeight="1">
      <c r="A15" s="1697" t="s">
        <v>203</v>
      </c>
      <c r="B15" s="1698"/>
      <c r="C15" s="346"/>
      <c r="D15" s="346"/>
    </row>
    <row r="16" spans="1:9">
      <c r="A16" s="1691" t="s">
        <v>204</v>
      </c>
      <c r="B16" s="1692"/>
      <c r="C16" s="345"/>
      <c r="D16" s="345"/>
    </row>
    <row r="17" spans="1:5">
      <c r="A17" s="1691" t="s">
        <v>205</v>
      </c>
      <c r="B17" s="1692"/>
      <c r="C17" s="345"/>
      <c r="D17" s="345"/>
    </row>
    <row r="18" spans="1:5">
      <c r="A18" s="1691" t="s">
        <v>206</v>
      </c>
      <c r="B18" s="1692"/>
      <c r="C18" s="345"/>
      <c r="D18" s="345"/>
    </row>
    <row r="19" spans="1:5">
      <c r="A19" s="1691" t="s">
        <v>122</v>
      </c>
      <c r="B19" s="1692"/>
      <c r="C19" s="347">
        <v>2505</v>
      </c>
      <c r="D19" s="345">
        <v>885</v>
      </c>
    </row>
    <row r="20" spans="1:5" ht="30" customHeight="1" thickBot="1">
      <c r="A20" s="1693" t="s">
        <v>207</v>
      </c>
      <c r="B20" s="1694"/>
      <c r="C20" s="343"/>
      <c r="D20" s="343"/>
    </row>
    <row r="21" spans="1:5" ht="16.5" thickBot="1">
      <c r="A21" s="1695" t="s">
        <v>208</v>
      </c>
      <c r="B21" s="1696"/>
      <c r="C21" s="348">
        <f>SUM(C9+C10+C11+C12+C20)</f>
        <v>2505</v>
      </c>
      <c r="D21" s="348">
        <f>SUM(D9+D10+D11+D12+D20)</f>
        <v>885</v>
      </c>
    </row>
    <row r="22" spans="1:5">
      <c r="D22" s="349"/>
      <c r="E22" s="335"/>
    </row>
    <row r="25" spans="1:5">
      <c r="A25" s="350" t="s">
        <v>42</v>
      </c>
      <c r="B25" s="350"/>
      <c r="C25" s="351"/>
      <c r="E25" s="352" t="s">
        <v>209</v>
      </c>
    </row>
    <row r="26" spans="1:5">
      <c r="A26" s="353" t="s">
        <v>44</v>
      </c>
      <c r="B26" s="353"/>
      <c r="C26" s="354">
        <v>44651</v>
      </c>
      <c r="E26" s="335" t="s">
        <v>46</v>
      </c>
    </row>
    <row r="27" spans="1:5">
      <c r="C27" s="355" t="s">
        <v>210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11" sqref="D11"/>
    </sheetView>
  </sheetViews>
  <sheetFormatPr defaultRowHeight="15"/>
  <cols>
    <col min="1" max="4" width="22.7109375" style="316" customWidth="1"/>
    <col min="5" max="7" width="19.140625" style="316" customWidth="1"/>
    <col min="8" max="8" width="14.140625" style="316" customWidth="1"/>
    <col min="9" max="16384" width="9.140625" style="316"/>
  </cols>
  <sheetData>
    <row r="1" spans="1:9" ht="15.75">
      <c r="A1" s="315" t="s">
        <v>0</v>
      </c>
    </row>
    <row r="3" spans="1:9" ht="18.75">
      <c r="A3" s="317" t="s">
        <v>1</v>
      </c>
      <c r="B3" s="317"/>
      <c r="C3" s="317"/>
      <c r="D3" s="317"/>
      <c r="E3" s="317"/>
      <c r="F3" s="317"/>
      <c r="G3" s="317"/>
      <c r="H3" s="317"/>
      <c r="I3" s="317"/>
    </row>
    <row r="4" spans="1:9">
      <c r="A4" s="316" t="s">
        <v>2</v>
      </c>
    </row>
    <row r="6" spans="1:9">
      <c r="A6" s="318" t="s">
        <v>193</v>
      </c>
      <c r="B6" s="318"/>
      <c r="C6" s="318"/>
      <c r="D6" s="318"/>
      <c r="E6" s="319"/>
      <c r="F6" s="319"/>
    </row>
    <row r="7" spans="1:9" ht="15.75" thickBot="1">
      <c r="A7" s="320"/>
      <c r="B7" s="320"/>
      <c r="C7" s="320"/>
      <c r="D7" s="320"/>
      <c r="E7" s="319"/>
      <c r="F7" s="319"/>
    </row>
    <row r="8" spans="1:9" ht="15.75" customHeight="1" thickBot="1">
      <c r="A8" s="321" t="s">
        <v>194</v>
      </c>
      <c r="B8" s="322"/>
      <c r="C8" s="322"/>
      <c r="D8" s="323"/>
      <c r="E8" s="319"/>
      <c r="F8" s="319"/>
    </row>
    <row r="9" spans="1:9" ht="15" customHeight="1" thickBot="1">
      <c r="A9" s="1699" t="s">
        <v>174</v>
      </c>
      <c r="B9" s="1700"/>
      <c r="C9" s="1699" t="s">
        <v>33</v>
      </c>
      <c r="D9" s="1700"/>
      <c r="E9" s="319"/>
      <c r="F9" s="319"/>
      <c r="G9" s="324"/>
    </row>
    <row r="10" spans="1:9" ht="15.75" thickBot="1">
      <c r="A10" s="1701"/>
      <c r="B10" s="1702"/>
      <c r="C10" s="1701"/>
      <c r="D10" s="1702"/>
      <c r="E10" s="319"/>
      <c r="F10" s="319"/>
      <c r="G10" s="324"/>
    </row>
    <row r="11" spans="1:9" ht="52.5" customHeight="1">
      <c r="D11" s="325"/>
      <c r="E11" s="326"/>
    </row>
    <row r="13" spans="1:9">
      <c r="D13" s="327">
        <v>44651</v>
      </c>
    </row>
    <row r="14" spans="1:9">
      <c r="A14" s="328" t="s">
        <v>42</v>
      </c>
      <c r="B14" s="328"/>
      <c r="C14" s="329"/>
      <c r="D14" s="326" t="s">
        <v>61</v>
      </c>
    </row>
    <row r="15" spans="1:9">
      <c r="A15" s="330" t="s">
        <v>44</v>
      </c>
      <c r="B15" s="330"/>
      <c r="C15" s="325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11" sqref="D11"/>
    </sheetView>
  </sheetViews>
  <sheetFormatPr defaultRowHeight="15"/>
  <cols>
    <col min="1" max="1" width="35.85546875" style="294" bestFit="1" customWidth="1"/>
    <col min="2" max="7" width="19.140625" style="294" customWidth="1"/>
    <col min="8" max="8" width="14.140625" style="294" customWidth="1"/>
    <col min="9" max="16384" width="9.140625" style="294"/>
  </cols>
  <sheetData>
    <row r="1" spans="1:9" ht="15.75">
      <c r="A1" s="293" t="s">
        <v>0</v>
      </c>
    </row>
    <row r="3" spans="1:9" ht="18.75">
      <c r="A3" s="295" t="s">
        <v>1</v>
      </c>
      <c r="B3" s="295"/>
      <c r="C3" s="295"/>
      <c r="D3" s="295"/>
      <c r="E3" s="295"/>
      <c r="F3" s="295"/>
      <c r="G3" s="295"/>
      <c r="H3" s="295"/>
      <c r="I3" s="295"/>
    </row>
    <row r="4" spans="1:9">
      <c r="A4" s="294" t="s">
        <v>2</v>
      </c>
    </row>
    <row r="6" spans="1:9">
      <c r="A6" s="1707" t="s">
        <v>183</v>
      </c>
      <c r="B6" s="1707"/>
      <c r="C6" s="1707"/>
      <c r="D6" s="1708"/>
      <c r="E6" s="296"/>
      <c r="F6" s="296"/>
    </row>
    <row r="7" spans="1:9">
      <c r="A7" s="1709" t="s">
        <v>184</v>
      </c>
      <c r="B7" s="1709"/>
      <c r="C7" s="1709"/>
      <c r="D7" s="296"/>
      <c r="E7" s="296"/>
      <c r="F7" s="296"/>
    </row>
    <row r="8" spans="1:9" ht="15.75" customHeight="1" thickBot="1">
      <c r="A8" s="297"/>
      <c r="B8" s="298"/>
      <c r="C8" s="298"/>
      <c r="D8" s="296"/>
      <c r="E8" s="296"/>
      <c r="F8" s="296"/>
    </row>
    <row r="9" spans="1:9" ht="15" customHeight="1" thickBot="1">
      <c r="A9" s="1710" t="s">
        <v>185</v>
      </c>
      <c r="B9" s="1711"/>
      <c r="C9" s="299" t="s">
        <v>186</v>
      </c>
      <c r="D9" s="299" t="s">
        <v>187</v>
      </c>
      <c r="E9" s="296"/>
      <c r="F9" s="296"/>
      <c r="G9" s="300"/>
    </row>
    <row r="10" spans="1:9">
      <c r="A10" s="1712" t="s">
        <v>188</v>
      </c>
      <c r="B10" s="1713"/>
      <c r="C10" s="301"/>
      <c r="D10" s="302"/>
      <c r="E10" s="296"/>
      <c r="F10" s="296"/>
      <c r="G10" s="300"/>
    </row>
    <row r="11" spans="1:9">
      <c r="A11" s="1714" t="s">
        <v>189</v>
      </c>
      <c r="B11" s="1715"/>
      <c r="C11" s="303"/>
      <c r="D11" s="304"/>
      <c r="E11" s="305"/>
    </row>
    <row r="12" spans="1:9">
      <c r="A12" s="1716" t="s">
        <v>190</v>
      </c>
      <c r="B12" s="1717"/>
      <c r="C12" s="306"/>
      <c r="D12" s="307"/>
    </row>
    <row r="13" spans="1:9">
      <c r="A13" s="1703" t="s">
        <v>191</v>
      </c>
      <c r="B13" s="1704"/>
      <c r="C13" s="303"/>
      <c r="D13" s="304"/>
    </row>
    <row r="14" spans="1:9" ht="15.75" thickBot="1">
      <c r="A14" s="1705" t="s">
        <v>192</v>
      </c>
      <c r="B14" s="1706"/>
      <c r="C14" s="308"/>
      <c r="D14" s="309"/>
      <c r="E14" s="300"/>
    </row>
    <row r="18" spans="1:4">
      <c r="A18" s="310" t="s">
        <v>42</v>
      </c>
      <c r="B18" s="310"/>
      <c r="C18" s="311"/>
      <c r="D18" s="312">
        <v>44651</v>
      </c>
    </row>
    <row r="19" spans="1:4">
      <c r="A19" s="313" t="s">
        <v>44</v>
      </c>
      <c r="B19" s="313"/>
      <c r="C19" s="314"/>
      <c r="D19" s="305" t="s">
        <v>61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D11" sqref="D11"/>
    </sheetView>
  </sheetViews>
  <sheetFormatPr defaultRowHeight="15"/>
  <cols>
    <col min="1" max="1" width="35.85546875" style="256" bestFit="1" customWidth="1"/>
    <col min="2" max="7" width="19.140625" style="256" customWidth="1"/>
    <col min="8" max="8" width="14.140625" style="256" customWidth="1"/>
    <col min="9" max="16384" width="9.140625" style="256"/>
  </cols>
  <sheetData>
    <row r="1" spans="1:9" ht="15.75">
      <c r="A1" s="255" t="s">
        <v>0</v>
      </c>
    </row>
    <row r="3" spans="1:9" ht="18.75">
      <c r="A3" s="257" t="s">
        <v>1</v>
      </c>
      <c r="B3" s="257"/>
      <c r="C3" s="257"/>
      <c r="D3" s="257"/>
      <c r="E3" s="257"/>
      <c r="F3" s="257"/>
      <c r="G3" s="257"/>
      <c r="H3" s="257"/>
      <c r="I3" s="257"/>
    </row>
    <row r="4" spans="1:9">
      <c r="A4" s="256" t="s">
        <v>2</v>
      </c>
    </row>
    <row r="6" spans="1:9" ht="15" customHeight="1">
      <c r="A6" s="258" t="s">
        <v>177</v>
      </c>
      <c r="B6" s="258"/>
      <c r="C6" s="258"/>
      <c r="D6" s="259"/>
      <c r="E6" s="259"/>
      <c r="F6" s="259"/>
    </row>
    <row r="7" spans="1:9" ht="15" customHeight="1" thickBot="1">
      <c r="A7" s="260"/>
      <c r="B7" s="261"/>
      <c r="C7" s="261"/>
      <c r="D7" s="259"/>
      <c r="E7" s="259"/>
      <c r="F7" s="259"/>
    </row>
    <row r="8" spans="1:9" ht="30" customHeight="1" thickBot="1">
      <c r="A8" s="262"/>
      <c r="B8" s="263" t="s">
        <v>48</v>
      </c>
      <c r="C8" s="264" t="s">
        <v>49</v>
      </c>
      <c r="D8" s="259"/>
      <c r="E8" s="259"/>
      <c r="F8" s="259"/>
    </row>
    <row r="9" spans="1:9" ht="15" customHeight="1" thickBot="1">
      <c r="A9" s="265" t="s">
        <v>36</v>
      </c>
      <c r="B9" s="266">
        <f>B10+B15</f>
        <v>35081.07</v>
      </c>
      <c r="C9" s="266">
        <f>C10+C15</f>
        <v>0</v>
      </c>
      <c r="D9" s="259"/>
      <c r="E9" s="259"/>
      <c r="F9" s="259"/>
      <c r="G9" s="267"/>
    </row>
    <row r="10" spans="1:9" ht="15" customHeight="1">
      <c r="A10" s="268" t="s">
        <v>178</v>
      </c>
      <c r="B10" s="269">
        <f>SUM(B12:B14)</f>
        <v>0</v>
      </c>
      <c r="C10" s="269">
        <f>SUM(C12:C14)</f>
        <v>0</v>
      </c>
      <c r="D10" s="259"/>
      <c r="E10" s="259"/>
      <c r="F10" s="259"/>
      <c r="G10" s="267"/>
    </row>
    <row r="11" spans="1:9">
      <c r="A11" s="270" t="s">
        <v>179</v>
      </c>
      <c r="B11" s="271"/>
      <c r="C11" s="272"/>
      <c r="D11" s="259"/>
      <c r="E11" s="259"/>
    </row>
    <row r="12" spans="1:9">
      <c r="A12" s="270"/>
      <c r="B12" s="271"/>
      <c r="C12" s="272"/>
      <c r="D12" s="259"/>
      <c r="E12" s="259"/>
    </row>
    <row r="13" spans="1:9">
      <c r="A13" s="270"/>
      <c r="B13" s="271"/>
      <c r="C13" s="272"/>
      <c r="D13" s="259"/>
      <c r="E13" s="259"/>
    </row>
    <row r="14" spans="1:9" ht="15.75" thickBot="1">
      <c r="A14" s="273"/>
      <c r="B14" s="274"/>
      <c r="C14" s="275"/>
      <c r="D14" s="259"/>
      <c r="E14" s="259"/>
    </row>
    <row r="15" spans="1:9">
      <c r="A15" s="268" t="s">
        <v>180</v>
      </c>
      <c r="B15" s="269">
        <f>SUM(B17:B19)</f>
        <v>35081.07</v>
      </c>
      <c r="C15" s="269">
        <f>SUM(C17:C19)</f>
        <v>0</v>
      </c>
      <c r="D15" s="259"/>
      <c r="E15" s="259"/>
    </row>
    <row r="16" spans="1:9">
      <c r="A16" s="270" t="s">
        <v>179</v>
      </c>
      <c r="B16" s="276"/>
      <c r="C16" s="277"/>
      <c r="D16" s="259"/>
      <c r="E16" s="259"/>
    </row>
    <row r="17" spans="1:5">
      <c r="A17" s="278" t="s">
        <v>181</v>
      </c>
      <c r="B17" s="276">
        <v>35081.07</v>
      </c>
      <c r="C17" s="277"/>
      <c r="D17" s="259"/>
      <c r="E17" s="259"/>
    </row>
    <row r="18" spans="1:5">
      <c r="A18" s="279"/>
      <c r="B18" s="271"/>
      <c r="C18" s="272"/>
      <c r="D18" s="259"/>
      <c r="E18" s="259"/>
    </row>
    <row r="19" spans="1:5" ht="15.75" thickBot="1">
      <c r="A19" s="280"/>
      <c r="B19" s="274"/>
      <c r="C19" s="275"/>
      <c r="D19" s="259"/>
      <c r="E19" s="259"/>
    </row>
    <row r="20" spans="1:5" ht="15.75" thickBot="1">
      <c r="A20" s="265" t="s">
        <v>37</v>
      </c>
      <c r="B20" s="266">
        <f>B21+B26</f>
        <v>9563.0300000000007</v>
      </c>
      <c r="C20" s="266">
        <f>C21+C26</f>
        <v>2499.33</v>
      </c>
      <c r="D20" s="259"/>
      <c r="E20" s="259"/>
    </row>
    <row r="21" spans="1:5">
      <c r="A21" s="281" t="s">
        <v>178</v>
      </c>
      <c r="B21" s="276">
        <f>SUM(B23:B25)</f>
        <v>0</v>
      </c>
      <c r="C21" s="276">
        <f>SUM(C23:C25)</f>
        <v>0</v>
      </c>
      <c r="D21" s="259"/>
      <c r="E21" s="259"/>
    </row>
    <row r="22" spans="1:5">
      <c r="A22" s="279" t="s">
        <v>179</v>
      </c>
      <c r="B22" s="271"/>
      <c r="C22" s="272"/>
      <c r="D22" s="259"/>
      <c r="E22" s="259"/>
    </row>
    <row r="23" spans="1:5">
      <c r="A23" s="279"/>
      <c r="B23" s="271"/>
      <c r="C23" s="272"/>
      <c r="D23" s="259"/>
      <c r="E23" s="259"/>
    </row>
    <row r="24" spans="1:5">
      <c r="A24" s="279"/>
      <c r="B24" s="271"/>
      <c r="C24" s="272"/>
      <c r="D24" s="259"/>
      <c r="E24" s="259"/>
    </row>
    <row r="25" spans="1:5" ht="15.75" thickBot="1">
      <c r="A25" s="280"/>
      <c r="B25" s="274"/>
      <c r="C25" s="275"/>
      <c r="D25" s="259"/>
      <c r="E25" s="259"/>
    </row>
    <row r="26" spans="1:5">
      <c r="A26" s="282" t="s">
        <v>180</v>
      </c>
      <c r="B26" s="283">
        <f>SUM(B28:B30)</f>
        <v>9563.0300000000007</v>
      </c>
      <c r="C26" s="283">
        <f>SUM(C28:C30)</f>
        <v>2499.33</v>
      </c>
      <c r="D26" s="259"/>
      <c r="E26" s="259"/>
    </row>
    <row r="27" spans="1:5">
      <c r="A27" s="279" t="s">
        <v>179</v>
      </c>
      <c r="B27" s="271"/>
      <c r="C27" s="271"/>
      <c r="D27" s="259"/>
      <c r="E27" s="259"/>
    </row>
    <row r="28" spans="1:5">
      <c r="A28" s="284" t="s">
        <v>182</v>
      </c>
      <c r="B28" s="271">
        <v>9563.0300000000007</v>
      </c>
      <c r="C28" s="271">
        <v>2499.33</v>
      </c>
      <c r="D28" s="259"/>
      <c r="E28" s="259"/>
    </row>
    <row r="29" spans="1:5">
      <c r="A29" s="284"/>
      <c r="B29" s="271"/>
      <c r="C29" s="271"/>
      <c r="D29" s="259"/>
      <c r="E29" s="259"/>
    </row>
    <row r="30" spans="1:5" ht="15.75" thickBot="1">
      <c r="A30" s="285"/>
      <c r="B30" s="286"/>
      <c r="C30" s="286"/>
      <c r="D30" s="259"/>
      <c r="E30" s="259"/>
    </row>
    <row r="34" spans="1:4">
      <c r="A34" s="287" t="s">
        <v>42</v>
      </c>
      <c r="B34" s="287"/>
      <c r="C34" s="288">
        <v>44651</v>
      </c>
      <c r="D34" s="289"/>
    </row>
    <row r="35" spans="1:4">
      <c r="A35" s="290" t="s">
        <v>44</v>
      </c>
      <c r="B35" s="290"/>
      <c r="C35" s="291" t="s">
        <v>61</v>
      </c>
      <c r="D35" s="292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11" sqref="D11"/>
    </sheetView>
  </sheetViews>
  <sheetFormatPr defaultRowHeight="15"/>
  <cols>
    <col min="1" max="2" width="25.7109375" style="240" customWidth="1"/>
    <col min="3" max="3" width="34.28515625" style="240" customWidth="1"/>
    <col min="4" max="4" width="25.7109375" style="240" customWidth="1"/>
    <col min="5" max="6" width="19.140625" style="240" customWidth="1"/>
    <col min="7" max="7" width="32.85546875" style="240" customWidth="1"/>
    <col min="8" max="8" width="14.140625" style="240" customWidth="1"/>
    <col min="9" max="16384" width="9.140625" style="240"/>
  </cols>
  <sheetData>
    <row r="1" spans="1:9" ht="15.75">
      <c r="A1" s="239" t="s">
        <v>0</v>
      </c>
    </row>
    <row r="3" spans="1:9" ht="18.75">
      <c r="A3" s="241" t="s">
        <v>1</v>
      </c>
      <c r="B3" s="241"/>
      <c r="C3" s="241"/>
      <c r="D3" s="241"/>
      <c r="E3" s="241"/>
      <c r="F3" s="241"/>
      <c r="G3" s="241"/>
      <c r="H3" s="241"/>
      <c r="I3" s="241"/>
    </row>
    <row r="4" spans="1:9">
      <c r="A4" s="240" t="s">
        <v>2</v>
      </c>
    </row>
    <row r="6" spans="1:9" ht="30" customHeight="1">
      <c r="A6" s="1718" t="s">
        <v>172</v>
      </c>
      <c r="B6" s="1719"/>
      <c r="C6" s="1719"/>
      <c r="D6" s="1719"/>
      <c r="E6" s="1719"/>
      <c r="F6" s="1719"/>
      <c r="G6" s="1719"/>
      <c r="H6" s="242"/>
      <c r="I6" s="242"/>
    </row>
    <row r="7" spans="1:9" ht="15" customHeight="1" thickBot="1">
      <c r="A7" s="243"/>
      <c r="B7" s="243"/>
      <c r="C7" s="243"/>
      <c r="D7" s="243"/>
      <c r="E7" s="242"/>
      <c r="F7" s="242"/>
      <c r="G7" s="242"/>
      <c r="H7" s="242"/>
      <c r="I7" s="242"/>
    </row>
    <row r="8" spans="1:9" ht="30" customHeight="1" thickBot="1">
      <c r="A8" s="1720" t="s">
        <v>173</v>
      </c>
      <c r="B8" s="1721"/>
      <c r="C8" s="1722"/>
      <c r="D8" s="1723"/>
      <c r="E8" s="244"/>
      <c r="F8" s="244"/>
      <c r="G8" s="244"/>
      <c r="H8" s="244"/>
      <c r="I8" s="244"/>
    </row>
    <row r="9" spans="1:9" ht="15" customHeight="1" thickBot="1">
      <c r="A9" s="1724" t="s">
        <v>174</v>
      </c>
      <c r="B9" s="1725"/>
      <c r="C9" s="245" t="s">
        <v>175</v>
      </c>
      <c r="D9" s="246" t="s">
        <v>176</v>
      </c>
      <c r="E9" s="244"/>
      <c r="F9" s="244"/>
      <c r="G9" s="244"/>
      <c r="H9" s="244"/>
      <c r="I9" s="244"/>
    </row>
    <row r="10" spans="1:9" ht="15" customHeight="1" thickBot="1">
      <c r="A10" s="1726"/>
      <c r="B10" s="1727"/>
      <c r="C10" s="247"/>
      <c r="D10" s="248"/>
      <c r="E10" s="244"/>
      <c r="F10" s="244"/>
      <c r="G10" s="244"/>
      <c r="H10" s="244"/>
      <c r="I10" s="244"/>
    </row>
    <row r="14" spans="1:9">
      <c r="A14" s="249" t="s">
        <v>42</v>
      </c>
      <c r="B14" s="249"/>
      <c r="C14" s="250">
        <v>44651</v>
      </c>
      <c r="D14" s="251"/>
    </row>
    <row r="15" spans="1:9">
      <c r="A15" s="252" t="s">
        <v>44</v>
      </c>
      <c r="B15" s="252"/>
      <c r="C15" s="253" t="s">
        <v>61</v>
      </c>
      <c r="D15" s="254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5" workbookViewId="0">
      <selection activeCell="A11" sqref="A11:D11"/>
    </sheetView>
  </sheetViews>
  <sheetFormatPr defaultRowHeight="15"/>
  <cols>
    <col min="1" max="1" width="22.7109375" style="207" customWidth="1"/>
    <col min="2" max="4" width="18.7109375" style="207" customWidth="1"/>
    <col min="5" max="6" width="20.7109375" style="207" customWidth="1"/>
    <col min="7" max="7" width="19.140625" style="207" customWidth="1"/>
    <col min="8" max="8" width="14.140625" style="207" customWidth="1"/>
    <col min="9" max="16384" width="9.140625" style="207"/>
  </cols>
  <sheetData>
    <row r="1" spans="1:9" ht="15.75">
      <c r="A1" s="206" t="s">
        <v>0</v>
      </c>
    </row>
    <row r="3" spans="1:9" ht="18.75">
      <c r="A3" s="1764" t="s">
        <v>1</v>
      </c>
      <c r="B3" s="1765"/>
      <c r="C3" s="1765"/>
      <c r="D3" s="1765"/>
      <c r="E3" s="1765"/>
      <c r="F3" s="1765"/>
      <c r="G3" s="208"/>
      <c r="H3" s="208"/>
      <c r="I3" s="208"/>
    </row>
    <row r="4" spans="1:9">
      <c r="A4" s="207" t="s">
        <v>2</v>
      </c>
    </row>
    <row r="6" spans="1:9">
      <c r="A6" s="1766" t="s">
        <v>126</v>
      </c>
      <c r="B6" s="1766"/>
      <c r="C6" s="1766"/>
      <c r="D6" s="209"/>
      <c r="E6" s="209"/>
      <c r="F6" s="209"/>
      <c r="G6" s="209"/>
      <c r="H6" s="209"/>
    </row>
    <row r="7" spans="1:9" ht="15" customHeight="1" thickBot="1">
      <c r="A7" s="210"/>
      <c r="B7" s="210"/>
      <c r="C7" s="210"/>
      <c r="D7" s="209"/>
      <c r="E7" s="209"/>
      <c r="F7" s="209"/>
      <c r="G7" s="209"/>
      <c r="H7" s="209"/>
    </row>
    <row r="8" spans="1:9" ht="30" customHeight="1" thickBot="1">
      <c r="A8" s="1767" t="s">
        <v>127</v>
      </c>
      <c r="B8" s="1768"/>
      <c r="C8" s="1768"/>
      <c r="D8" s="1769"/>
      <c r="E8" s="211" t="s">
        <v>48</v>
      </c>
      <c r="F8" s="212" t="s">
        <v>49</v>
      </c>
      <c r="G8" s="213"/>
      <c r="H8" s="209"/>
    </row>
    <row r="9" spans="1:9" ht="15" customHeight="1" thickBot="1">
      <c r="A9" s="1758" t="s">
        <v>128</v>
      </c>
      <c r="B9" s="1759"/>
      <c r="C9" s="1759"/>
      <c r="D9" s="1760"/>
      <c r="E9" s="214">
        <f>SUM(E10:E17)</f>
        <v>115780</v>
      </c>
      <c r="F9" s="214">
        <f>SUM(F10:F17)</f>
        <v>154565</v>
      </c>
      <c r="G9" s="215"/>
      <c r="H9" s="209"/>
    </row>
    <row r="10" spans="1:9" ht="15" customHeight="1">
      <c r="A10" s="1749" t="s">
        <v>129</v>
      </c>
      <c r="B10" s="1750"/>
      <c r="C10" s="1750"/>
      <c r="D10" s="1751"/>
      <c r="E10" s="216"/>
      <c r="F10" s="217"/>
      <c r="G10" s="218"/>
      <c r="H10" s="209"/>
    </row>
    <row r="11" spans="1:9">
      <c r="A11" s="1743" t="s">
        <v>130</v>
      </c>
      <c r="B11" s="1744"/>
      <c r="C11" s="1744"/>
      <c r="D11" s="1745"/>
      <c r="E11" s="219"/>
      <c r="F11" s="220"/>
      <c r="G11" s="218"/>
      <c r="H11" s="209"/>
    </row>
    <row r="12" spans="1:9">
      <c r="A12" s="1743" t="s">
        <v>131</v>
      </c>
      <c r="B12" s="1744"/>
      <c r="C12" s="1744"/>
      <c r="D12" s="1745"/>
      <c r="E12" s="219"/>
      <c r="F12" s="220"/>
      <c r="G12" s="218"/>
      <c r="H12" s="209"/>
    </row>
    <row r="13" spans="1:9">
      <c r="A13" s="1752" t="s">
        <v>132</v>
      </c>
      <c r="B13" s="1753"/>
      <c r="C13" s="1753"/>
      <c r="D13" s="1754"/>
      <c r="E13" s="219">
        <v>115780</v>
      </c>
      <c r="F13" s="220">
        <v>154565</v>
      </c>
      <c r="G13" s="218"/>
      <c r="H13" s="209"/>
    </row>
    <row r="14" spans="1:9">
      <c r="A14" s="1743" t="s">
        <v>133</v>
      </c>
      <c r="B14" s="1744"/>
      <c r="C14" s="1744"/>
      <c r="D14" s="1745"/>
      <c r="E14" s="219"/>
      <c r="F14" s="220"/>
      <c r="G14" s="218"/>
      <c r="H14" s="209"/>
    </row>
    <row r="15" spans="1:9">
      <c r="A15" s="1746" t="s">
        <v>134</v>
      </c>
      <c r="B15" s="1747"/>
      <c r="C15" s="1747"/>
      <c r="D15" s="1748"/>
      <c r="E15" s="219"/>
      <c r="F15" s="220"/>
      <c r="G15" s="218"/>
      <c r="H15" s="209"/>
    </row>
    <row r="16" spans="1:9">
      <c r="A16" s="1746" t="s">
        <v>135</v>
      </c>
      <c r="B16" s="1747"/>
      <c r="C16" s="1747"/>
      <c r="D16" s="1748"/>
      <c r="E16" s="219"/>
      <c r="F16" s="220"/>
      <c r="G16" s="218"/>
      <c r="H16" s="209"/>
    </row>
    <row r="17" spans="1:8" ht="15.75" thickBot="1">
      <c r="A17" s="1755" t="s">
        <v>136</v>
      </c>
      <c r="B17" s="1756"/>
      <c r="C17" s="1756"/>
      <c r="D17" s="1757"/>
      <c r="E17" s="221"/>
      <c r="F17" s="222"/>
      <c r="G17" s="218"/>
      <c r="H17" s="209"/>
    </row>
    <row r="18" spans="1:8" ht="15.75" thickBot="1">
      <c r="A18" s="1758" t="s">
        <v>137</v>
      </c>
      <c r="B18" s="1759"/>
      <c r="C18" s="1759"/>
      <c r="D18" s="1760"/>
      <c r="E18" s="223"/>
      <c r="F18" s="224"/>
      <c r="G18" s="225"/>
      <c r="H18" s="209"/>
    </row>
    <row r="19" spans="1:8" ht="15.75" thickBot="1">
      <c r="A19" s="1761" t="s">
        <v>138</v>
      </c>
      <c r="B19" s="1762"/>
      <c r="C19" s="1762"/>
      <c r="D19" s="1763"/>
      <c r="E19" s="226"/>
      <c r="F19" s="227"/>
      <c r="G19" s="225"/>
      <c r="H19" s="209"/>
    </row>
    <row r="20" spans="1:8" ht="15.75" thickBot="1">
      <c r="A20" s="1761" t="s">
        <v>139</v>
      </c>
      <c r="B20" s="1762"/>
      <c r="C20" s="1762"/>
      <c r="D20" s="1763"/>
      <c r="E20" s="223"/>
      <c r="F20" s="224"/>
      <c r="G20" s="225"/>
      <c r="H20" s="209"/>
    </row>
    <row r="21" spans="1:8" ht="15.75" thickBot="1">
      <c r="A21" s="1761" t="s">
        <v>140</v>
      </c>
      <c r="B21" s="1762"/>
      <c r="C21" s="1762"/>
      <c r="D21" s="1763"/>
      <c r="E21" s="223"/>
      <c r="F21" s="224"/>
      <c r="G21" s="225"/>
      <c r="H21" s="209"/>
    </row>
    <row r="22" spans="1:8" ht="15.75" thickBot="1">
      <c r="A22" s="1761" t="s">
        <v>141</v>
      </c>
      <c r="B22" s="1762"/>
      <c r="C22" s="1762"/>
      <c r="D22" s="1763"/>
      <c r="E22" s="214">
        <f>E23+E31+E34+E37</f>
        <v>6438.08</v>
      </c>
      <c r="F22" s="214">
        <f>SUM(F23+F31+F34+F37)</f>
        <v>7810.42</v>
      </c>
      <c r="G22" s="215"/>
      <c r="H22" s="209"/>
    </row>
    <row r="23" spans="1:8">
      <c r="A23" s="1749" t="s">
        <v>142</v>
      </c>
      <c r="B23" s="1750"/>
      <c r="C23" s="1750"/>
      <c r="D23" s="1751"/>
      <c r="E23" s="228">
        <f>SUM(E24:E30)</f>
        <v>0</v>
      </c>
      <c r="F23" s="228">
        <f>SUM(F24:F30)</f>
        <v>0</v>
      </c>
      <c r="G23" s="229"/>
      <c r="H23" s="209"/>
    </row>
    <row r="24" spans="1:8">
      <c r="A24" s="1740" t="s">
        <v>143</v>
      </c>
      <c r="B24" s="1741"/>
      <c r="C24" s="1741"/>
      <c r="D24" s="1742"/>
      <c r="E24" s="230"/>
      <c r="F24" s="231"/>
      <c r="G24" s="232"/>
      <c r="H24" s="209"/>
    </row>
    <row r="25" spans="1:8">
      <c r="A25" s="1740" t="s">
        <v>144</v>
      </c>
      <c r="B25" s="1741"/>
      <c r="C25" s="1741"/>
      <c r="D25" s="1742"/>
      <c r="E25" s="230"/>
      <c r="F25" s="231"/>
      <c r="G25" s="232"/>
      <c r="H25" s="209"/>
    </row>
    <row r="26" spans="1:8">
      <c r="A26" s="1740" t="s">
        <v>145</v>
      </c>
      <c r="B26" s="1741"/>
      <c r="C26" s="1741"/>
      <c r="D26" s="1742"/>
      <c r="E26" s="230"/>
      <c r="F26" s="231"/>
      <c r="G26" s="232"/>
      <c r="H26" s="209"/>
    </row>
    <row r="27" spans="1:8">
      <c r="A27" s="1740" t="s">
        <v>146</v>
      </c>
      <c r="B27" s="1741"/>
      <c r="C27" s="1741"/>
      <c r="D27" s="1742"/>
      <c r="E27" s="230"/>
      <c r="F27" s="231"/>
      <c r="G27" s="232"/>
      <c r="H27" s="209"/>
    </row>
    <row r="28" spans="1:8">
      <c r="A28" s="1740" t="s">
        <v>147</v>
      </c>
      <c r="B28" s="1741"/>
      <c r="C28" s="1741"/>
      <c r="D28" s="1742"/>
      <c r="E28" s="230"/>
      <c r="F28" s="231"/>
      <c r="G28" s="232"/>
      <c r="H28" s="209"/>
    </row>
    <row r="29" spans="1:8">
      <c r="A29" s="1740" t="s">
        <v>148</v>
      </c>
      <c r="B29" s="1741"/>
      <c r="C29" s="1741"/>
      <c r="D29" s="1742"/>
      <c r="E29" s="230"/>
      <c r="F29" s="231"/>
      <c r="G29" s="232"/>
      <c r="H29" s="209"/>
    </row>
    <row r="30" spans="1:8">
      <c r="A30" s="1740" t="s">
        <v>149</v>
      </c>
      <c r="B30" s="1741"/>
      <c r="C30" s="1741"/>
      <c r="D30" s="1742"/>
      <c r="E30" s="230"/>
      <c r="F30" s="231"/>
      <c r="G30" s="232"/>
      <c r="H30" s="209"/>
    </row>
    <row r="31" spans="1:8">
      <c r="A31" s="1746" t="s">
        <v>150</v>
      </c>
      <c r="B31" s="1747"/>
      <c r="C31" s="1747"/>
      <c r="D31" s="1748"/>
      <c r="E31" s="233">
        <f>SUM(E32:E33)</f>
        <v>0</v>
      </c>
      <c r="F31" s="233">
        <f>SUM(F32:F33)</f>
        <v>0</v>
      </c>
      <c r="G31" s="229"/>
      <c r="H31" s="209"/>
    </row>
    <row r="32" spans="1:8">
      <c r="A32" s="1740" t="s">
        <v>151</v>
      </c>
      <c r="B32" s="1741"/>
      <c r="C32" s="1741"/>
      <c r="D32" s="1742"/>
      <c r="E32" s="230"/>
      <c r="F32" s="231"/>
      <c r="G32" s="232"/>
      <c r="H32" s="209"/>
    </row>
    <row r="33" spans="1:8">
      <c r="A33" s="1740" t="s">
        <v>152</v>
      </c>
      <c r="B33" s="1741"/>
      <c r="C33" s="1741"/>
      <c r="D33" s="1742"/>
      <c r="E33" s="230"/>
      <c r="F33" s="231"/>
      <c r="G33" s="232"/>
      <c r="H33" s="209"/>
    </row>
    <row r="34" spans="1:8">
      <c r="A34" s="1743" t="s">
        <v>153</v>
      </c>
      <c r="B34" s="1744"/>
      <c r="C34" s="1744"/>
      <c r="D34" s="1745"/>
      <c r="E34" s="233">
        <f>SUM(E35:E36)</f>
        <v>0</v>
      </c>
      <c r="F34" s="233">
        <f>SUM(F35:F36)</f>
        <v>0</v>
      </c>
      <c r="G34" s="229"/>
      <c r="H34" s="209"/>
    </row>
    <row r="35" spans="1:8">
      <c r="A35" s="1740" t="s">
        <v>154</v>
      </c>
      <c r="B35" s="1741"/>
      <c r="C35" s="1741"/>
      <c r="D35" s="1742"/>
      <c r="E35" s="230"/>
      <c r="F35" s="231"/>
      <c r="G35" s="232"/>
      <c r="H35" s="209"/>
    </row>
    <row r="36" spans="1:8">
      <c r="A36" s="1740" t="s">
        <v>155</v>
      </c>
      <c r="B36" s="1741"/>
      <c r="C36" s="1741"/>
      <c r="D36" s="1742"/>
      <c r="E36" s="230"/>
      <c r="F36" s="231"/>
      <c r="G36" s="232"/>
      <c r="H36" s="209"/>
    </row>
    <row r="37" spans="1:8">
      <c r="A37" s="1743" t="s">
        <v>156</v>
      </c>
      <c r="B37" s="1744"/>
      <c r="C37" s="1744"/>
      <c r="D37" s="1745"/>
      <c r="E37" s="233">
        <f>SUM(E38:E51)</f>
        <v>6438.08</v>
      </c>
      <c r="F37" s="233">
        <f>SUM(F38:F51)</f>
        <v>7810.42</v>
      </c>
      <c r="G37" s="229"/>
      <c r="H37" s="209"/>
    </row>
    <row r="38" spans="1:8">
      <c r="A38" s="1740" t="s">
        <v>157</v>
      </c>
      <c r="B38" s="1741"/>
      <c r="C38" s="1741"/>
      <c r="D38" s="1742"/>
      <c r="E38" s="219"/>
      <c r="F38" s="220"/>
      <c r="G38" s="218"/>
      <c r="H38" s="209"/>
    </row>
    <row r="39" spans="1:8">
      <c r="A39" s="1740" t="s">
        <v>158</v>
      </c>
      <c r="B39" s="1741"/>
      <c r="C39" s="1741"/>
      <c r="D39" s="1742"/>
      <c r="E39" s="219"/>
      <c r="F39" s="220"/>
      <c r="G39" s="218"/>
      <c r="H39" s="209"/>
    </row>
    <row r="40" spans="1:8">
      <c r="A40" s="1740" t="s">
        <v>159</v>
      </c>
      <c r="B40" s="1741"/>
      <c r="C40" s="1741"/>
      <c r="D40" s="1742"/>
      <c r="E40" s="219"/>
      <c r="F40" s="220"/>
      <c r="G40" s="218"/>
      <c r="H40" s="209"/>
    </row>
    <row r="41" spans="1:8">
      <c r="A41" s="1740" t="s">
        <v>160</v>
      </c>
      <c r="B41" s="1741"/>
      <c r="C41" s="1741"/>
      <c r="D41" s="1742"/>
      <c r="E41" s="219"/>
      <c r="F41" s="220"/>
      <c r="G41" s="218"/>
      <c r="H41" s="209"/>
    </row>
    <row r="42" spans="1:8">
      <c r="A42" s="1740" t="s">
        <v>161</v>
      </c>
      <c r="B42" s="1741"/>
      <c r="C42" s="1741"/>
      <c r="D42" s="1742"/>
      <c r="E42" s="219"/>
      <c r="F42" s="220"/>
      <c r="G42" s="218"/>
      <c r="H42" s="209"/>
    </row>
    <row r="43" spans="1:8">
      <c r="A43" s="1740" t="s">
        <v>162</v>
      </c>
      <c r="B43" s="1741"/>
      <c r="C43" s="1741"/>
      <c r="D43" s="1742"/>
      <c r="E43" s="219"/>
      <c r="F43" s="220"/>
      <c r="G43" s="218"/>
      <c r="H43" s="209"/>
    </row>
    <row r="44" spans="1:8">
      <c r="A44" s="1740" t="s">
        <v>163</v>
      </c>
      <c r="B44" s="1741"/>
      <c r="C44" s="1741"/>
      <c r="D44" s="1742"/>
      <c r="E44" s="219"/>
      <c r="F44" s="220"/>
      <c r="G44" s="218"/>
      <c r="H44" s="209"/>
    </row>
    <row r="45" spans="1:8">
      <c r="A45" s="1740" t="s">
        <v>164</v>
      </c>
      <c r="B45" s="1741"/>
      <c r="C45" s="1741"/>
      <c r="D45" s="1742"/>
      <c r="E45" s="219"/>
      <c r="F45" s="220"/>
      <c r="G45" s="218"/>
      <c r="H45" s="209"/>
    </row>
    <row r="46" spans="1:8">
      <c r="A46" s="1740" t="s">
        <v>165</v>
      </c>
      <c r="B46" s="1741"/>
      <c r="C46" s="1741"/>
      <c r="D46" s="1742"/>
      <c r="E46" s="219"/>
      <c r="F46" s="220"/>
      <c r="G46" s="218"/>
      <c r="H46" s="209"/>
    </row>
    <row r="47" spans="1:8">
      <c r="A47" s="1728" t="s">
        <v>166</v>
      </c>
      <c r="B47" s="1729"/>
      <c r="C47" s="1729"/>
      <c r="D47" s="1730"/>
      <c r="E47" s="219"/>
      <c r="F47" s="220"/>
      <c r="G47" s="218"/>
      <c r="H47" s="209"/>
    </row>
    <row r="48" spans="1:8">
      <c r="A48" s="1728" t="s">
        <v>167</v>
      </c>
      <c r="B48" s="1729"/>
      <c r="C48" s="1729"/>
      <c r="D48" s="1730"/>
      <c r="E48" s="219"/>
      <c r="F48" s="220"/>
      <c r="G48" s="218"/>
      <c r="H48" s="209"/>
    </row>
    <row r="49" spans="1:8">
      <c r="A49" s="1728" t="s">
        <v>168</v>
      </c>
      <c r="B49" s="1729"/>
      <c r="C49" s="1729"/>
      <c r="D49" s="1730"/>
      <c r="E49" s="219"/>
      <c r="F49" s="220"/>
      <c r="G49" s="218"/>
      <c r="H49" s="209"/>
    </row>
    <row r="50" spans="1:8">
      <c r="A50" s="1731" t="s">
        <v>169</v>
      </c>
      <c r="B50" s="1732"/>
      <c r="C50" s="1732"/>
      <c r="D50" s="1733"/>
      <c r="E50" s="219"/>
      <c r="F50" s="220"/>
      <c r="G50" s="218"/>
      <c r="H50" s="209"/>
    </row>
    <row r="51" spans="1:8" ht="15.75" thickBot="1">
      <c r="A51" s="1734" t="s">
        <v>170</v>
      </c>
      <c r="B51" s="1735"/>
      <c r="C51" s="1735"/>
      <c r="D51" s="1736"/>
      <c r="E51" s="219">
        <v>6438.08</v>
      </c>
      <c r="F51" s="220">
        <v>7810.42</v>
      </c>
      <c r="G51" s="218"/>
      <c r="H51" s="209"/>
    </row>
    <row r="52" spans="1:8" ht="15.75" thickBot="1">
      <c r="A52" s="1737" t="s">
        <v>171</v>
      </c>
      <c r="B52" s="1738"/>
      <c r="C52" s="1738"/>
      <c r="D52" s="1739"/>
      <c r="E52" s="234">
        <f>SUM(E9+E18+E19+E20+E21+E22)</f>
        <v>122218.08</v>
      </c>
      <c r="F52" s="234">
        <f>SUM(F9+F18+F19+F20+F21+F22)</f>
        <v>162375.42000000001</v>
      </c>
      <c r="G52" s="215"/>
      <c r="H52" s="209"/>
    </row>
    <row r="56" spans="1:8">
      <c r="A56" s="235" t="s">
        <v>42</v>
      </c>
      <c r="B56" s="235"/>
      <c r="C56" s="236">
        <v>44651</v>
      </c>
    </row>
    <row r="57" spans="1:8">
      <c r="A57" s="237" t="s">
        <v>44</v>
      </c>
      <c r="B57" s="237"/>
      <c r="C57" s="238" t="s">
        <v>61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D11" sqref="D11"/>
    </sheetView>
  </sheetViews>
  <sheetFormatPr defaultRowHeight="15"/>
  <cols>
    <col min="1" max="1" width="35.85546875" style="182" customWidth="1"/>
    <col min="2" max="2" width="18.7109375" style="182" customWidth="1"/>
    <col min="3" max="4" width="22.7109375" style="182" customWidth="1"/>
    <col min="5" max="7" width="19.140625" style="182" customWidth="1"/>
    <col min="8" max="8" width="14.140625" style="182" customWidth="1"/>
    <col min="9" max="16384" width="9.140625" style="182"/>
  </cols>
  <sheetData>
    <row r="1" spans="1:11" ht="15.75">
      <c r="A1" s="181" t="s">
        <v>0</v>
      </c>
    </row>
    <row r="3" spans="1:11" ht="18.75">
      <c r="A3" s="1772" t="s">
        <v>1</v>
      </c>
      <c r="B3" s="1773"/>
      <c r="C3" s="1773"/>
      <c r="D3" s="1773"/>
      <c r="E3" s="1773"/>
      <c r="F3" s="183"/>
      <c r="G3" s="183"/>
      <c r="H3" s="183"/>
      <c r="I3" s="183"/>
    </row>
    <row r="4" spans="1:11">
      <c r="A4" s="182" t="s">
        <v>2</v>
      </c>
    </row>
    <row r="6" spans="1:11">
      <c r="A6" s="1774" t="s">
        <v>111</v>
      </c>
      <c r="B6" s="1775"/>
      <c r="C6" s="1775"/>
      <c r="D6" s="1775"/>
      <c r="E6" s="184"/>
      <c r="F6" s="184"/>
      <c r="G6" s="184"/>
      <c r="H6" s="184"/>
      <c r="I6" s="184"/>
      <c r="J6" s="184"/>
      <c r="K6" s="184"/>
    </row>
    <row r="7" spans="1:11" ht="15" customHeight="1" thickBot="1">
      <c r="A7" s="185"/>
      <c r="B7" s="185"/>
      <c r="C7" s="186"/>
      <c r="D7" s="184"/>
      <c r="E7" s="184"/>
      <c r="F7" s="184"/>
      <c r="G7" s="184"/>
      <c r="H7" s="184"/>
      <c r="I7" s="184"/>
      <c r="J7" s="184"/>
      <c r="K7" s="184"/>
    </row>
    <row r="8" spans="1:11" s="188" customFormat="1" ht="15.95" customHeight="1">
      <c r="A8" s="1776" t="s">
        <v>112</v>
      </c>
      <c r="B8" s="1777"/>
      <c r="C8" s="1780" t="s">
        <v>48</v>
      </c>
      <c r="D8" s="1780" t="s">
        <v>49</v>
      </c>
      <c r="E8" s="187"/>
      <c r="F8" s="187"/>
      <c r="G8" s="187"/>
      <c r="H8" s="187"/>
      <c r="I8" s="187"/>
      <c r="J8" s="187"/>
      <c r="K8" s="187"/>
    </row>
    <row r="9" spans="1:11" s="188" customFormat="1" ht="15.95" customHeight="1" thickBot="1">
      <c r="A9" s="1778"/>
      <c r="B9" s="1779"/>
      <c r="C9" s="1781"/>
      <c r="D9" s="1782"/>
      <c r="E9" s="187"/>
      <c r="F9" s="187"/>
      <c r="G9" s="187"/>
      <c r="H9" s="187"/>
      <c r="I9" s="187"/>
      <c r="J9" s="187"/>
      <c r="K9" s="187"/>
    </row>
    <row r="10" spans="1:11" ht="15" customHeight="1">
      <c r="A10" s="1770" t="s">
        <v>113</v>
      </c>
      <c r="B10" s="1771"/>
      <c r="C10" s="189">
        <v>7500</v>
      </c>
      <c r="D10" s="190">
        <v>9999.02</v>
      </c>
      <c r="E10" s="184"/>
      <c r="F10" s="184"/>
      <c r="G10" s="184"/>
      <c r="H10" s="184"/>
      <c r="I10" s="184"/>
      <c r="J10" s="184"/>
      <c r="K10" s="184"/>
    </row>
    <row r="11" spans="1:11">
      <c r="A11" s="1791" t="s">
        <v>114</v>
      </c>
      <c r="B11" s="1792"/>
      <c r="C11" s="191"/>
      <c r="D11" s="192"/>
      <c r="E11" s="184"/>
      <c r="F11" s="184"/>
      <c r="G11" s="184"/>
      <c r="H11" s="184"/>
      <c r="I11" s="184"/>
      <c r="J11" s="184"/>
      <c r="K11" s="184"/>
    </row>
    <row r="12" spans="1:11">
      <c r="A12" s="1791" t="s">
        <v>115</v>
      </c>
      <c r="B12" s="1792"/>
      <c r="C12" s="191">
        <v>32598</v>
      </c>
      <c r="D12" s="192">
        <v>28582.69</v>
      </c>
      <c r="E12" s="184"/>
      <c r="F12" s="184"/>
      <c r="G12" s="184"/>
      <c r="H12" s="184"/>
      <c r="I12" s="184"/>
      <c r="J12" s="184"/>
      <c r="K12" s="184"/>
    </row>
    <row r="13" spans="1:11" ht="30" customHeight="1">
      <c r="A13" s="1785" t="s">
        <v>116</v>
      </c>
      <c r="B13" s="1786"/>
      <c r="C13" s="191"/>
      <c r="D13" s="192"/>
      <c r="E13" s="184"/>
      <c r="F13" s="184"/>
      <c r="G13" s="184"/>
      <c r="H13" s="184"/>
      <c r="I13" s="184"/>
      <c r="J13" s="184"/>
      <c r="K13" s="184"/>
    </row>
    <row r="14" spans="1:11" ht="30" customHeight="1">
      <c r="A14" s="1785" t="s">
        <v>117</v>
      </c>
      <c r="B14" s="1786"/>
      <c r="C14" s="191"/>
      <c r="D14" s="192"/>
      <c r="E14" s="184"/>
      <c r="F14" s="184"/>
      <c r="G14" s="184"/>
      <c r="H14" s="184"/>
      <c r="I14" s="184"/>
      <c r="J14" s="184"/>
      <c r="K14" s="184"/>
    </row>
    <row r="15" spans="1:11" ht="15" customHeight="1">
      <c r="A15" s="1785" t="s">
        <v>118</v>
      </c>
      <c r="B15" s="1786"/>
      <c r="C15" s="191">
        <v>1438.66</v>
      </c>
      <c r="D15" s="192">
        <v>1274.51</v>
      </c>
      <c r="E15" s="184"/>
      <c r="F15" s="184"/>
      <c r="G15" s="184"/>
      <c r="H15" s="184"/>
      <c r="I15" s="184"/>
      <c r="J15" s="184"/>
      <c r="K15" s="184"/>
    </row>
    <row r="16" spans="1:11">
      <c r="A16" s="1785" t="s">
        <v>119</v>
      </c>
      <c r="B16" s="1786"/>
      <c r="C16" s="191"/>
      <c r="D16" s="192"/>
      <c r="E16" s="184"/>
      <c r="F16" s="184"/>
      <c r="G16" s="184"/>
      <c r="H16" s="184"/>
      <c r="I16" s="184"/>
      <c r="J16" s="184"/>
      <c r="K16" s="184"/>
    </row>
    <row r="17" spans="1:11" ht="15.75" customHeight="1">
      <c r="A17" s="1783" t="s">
        <v>120</v>
      </c>
      <c r="B17" s="1784"/>
      <c r="C17" s="191"/>
      <c r="D17" s="192"/>
      <c r="E17" s="184"/>
      <c r="F17" s="184"/>
      <c r="G17" s="184"/>
      <c r="H17" s="184"/>
      <c r="I17" s="184"/>
      <c r="J17" s="184"/>
      <c r="K17" s="184"/>
    </row>
    <row r="18" spans="1:11" ht="30" customHeight="1">
      <c r="A18" s="1785" t="s">
        <v>121</v>
      </c>
      <c r="B18" s="1786"/>
      <c r="C18" s="193">
        <v>78.12</v>
      </c>
      <c r="D18" s="192">
        <v>78.12</v>
      </c>
      <c r="E18" s="184"/>
      <c r="F18" s="184"/>
      <c r="G18" s="184"/>
      <c r="H18" s="184"/>
      <c r="I18" s="184"/>
      <c r="J18" s="184"/>
      <c r="K18" s="184"/>
    </row>
    <row r="19" spans="1:11" ht="15.75" customHeight="1" thickBot="1">
      <c r="A19" s="1787" t="s">
        <v>122</v>
      </c>
      <c r="B19" s="1788"/>
      <c r="C19" s="194"/>
      <c r="D19" s="195"/>
      <c r="E19" s="184"/>
      <c r="F19" s="184"/>
      <c r="G19" s="184"/>
      <c r="H19" s="184"/>
      <c r="I19" s="184"/>
      <c r="J19" s="184"/>
      <c r="K19" s="184"/>
    </row>
    <row r="20" spans="1:11" ht="15.75" customHeight="1" thickBot="1">
      <c r="A20" s="1789" t="s">
        <v>60</v>
      </c>
      <c r="B20" s="1790"/>
      <c r="C20" s="196">
        <f>SUM(C10:C19)</f>
        <v>41614.780000000006</v>
      </c>
      <c r="D20" s="196">
        <f>SUM(D10:D19)</f>
        <v>39934.340000000004</v>
      </c>
      <c r="E20" s="184"/>
      <c r="F20" s="184"/>
      <c r="G20" s="184"/>
      <c r="H20" s="184"/>
      <c r="I20" s="184"/>
      <c r="J20" s="184"/>
      <c r="K20" s="184"/>
    </row>
    <row r="24" spans="1:11">
      <c r="A24" s="197" t="s">
        <v>123</v>
      </c>
      <c r="B24" s="198"/>
      <c r="C24" s="199">
        <v>44651</v>
      </c>
      <c r="D24" s="200"/>
      <c r="E24" s="201" t="s">
        <v>124</v>
      </c>
    </row>
    <row r="25" spans="1:11">
      <c r="A25" s="202" t="s">
        <v>125</v>
      </c>
      <c r="B25" s="203"/>
      <c r="C25" s="204" t="s">
        <v>61</v>
      </c>
      <c r="D25" s="205"/>
      <c r="E25" s="201" t="s">
        <v>22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A11" sqref="A11:D11"/>
    </sheetView>
  </sheetViews>
  <sheetFormatPr defaultRowHeight="15"/>
  <cols>
    <col min="1" max="1" width="35.85546875" style="152" bestFit="1" customWidth="1"/>
    <col min="2" max="7" width="19.140625" style="152" customWidth="1"/>
    <col min="8" max="8" width="14.140625" style="152" customWidth="1"/>
    <col min="9" max="16384" width="9.140625" style="152"/>
  </cols>
  <sheetData>
    <row r="1" spans="1:11" ht="15.75">
      <c r="A1" s="151" t="s">
        <v>0</v>
      </c>
    </row>
    <row r="3" spans="1:11" ht="18.75">
      <c r="A3" s="1805" t="s">
        <v>1</v>
      </c>
      <c r="B3" s="1806"/>
      <c r="C3" s="1806"/>
      <c r="D3" s="1806"/>
      <c r="E3" s="1806"/>
      <c r="F3" s="1806"/>
      <c r="G3" s="153"/>
      <c r="H3" s="153"/>
      <c r="I3" s="153"/>
    </row>
    <row r="4" spans="1:11">
      <c r="A4" s="152" t="s">
        <v>2</v>
      </c>
    </row>
    <row r="6" spans="1:11">
      <c r="A6" s="1807" t="s">
        <v>91</v>
      </c>
      <c r="B6" s="1807"/>
      <c r="C6" s="1807"/>
      <c r="D6" s="154"/>
      <c r="E6" s="154"/>
      <c r="F6" s="154"/>
      <c r="G6" s="154"/>
      <c r="H6" s="154"/>
      <c r="I6" s="154"/>
      <c r="J6" s="154"/>
      <c r="K6" s="154"/>
    </row>
    <row r="7" spans="1:11" ht="15" customHeight="1" thickBot="1">
      <c r="A7" s="155"/>
      <c r="B7" s="155"/>
      <c r="C7" s="155"/>
      <c r="D7" s="154"/>
      <c r="E7" s="154"/>
      <c r="F7" s="154"/>
      <c r="G7" s="154"/>
      <c r="H7" s="154"/>
      <c r="I7" s="154"/>
      <c r="J7" s="154"/>
      <c r="K7" s="154"/>
    </row>
    <row r="8" spans="1:11" ht="26.25" thickBot="1">
      <c r="A8" s="1808" t="s">
        <v>92</v>
      </c>
      <c r="B8" s="1809"/>
      <c r="C8" s="1809"/>
      <c r="D8" s="1810"/>
      <c r="E8" s="156" t="s">
        <v>48</v>
      </c>
      <c r="F8" s="157" t="s">
        <v>49</v>
      </c>
      <c r="G8" s="154"/>
      <c r="H8" s="154"/>
      <c r="I8" s="154"/>
      <c r="J8" s="154"/>
      <c r="K8" s="154"/>
    </row>
    <row r="9" spans="1:11" ht="15" customHeight="1" thickBot="1">
      <c r="A9" s="1811" t="s">
        <v>93</v>
      </c>
      <c r="B9" s="1812"/>
      <c r="C9" s="1812"/>
      <c r="D9" s="1813"/>
      <c r="E9" s="158">
        <f>E10+E11+E12</f>
        <v>0</v>
      </c>
      <c r="F9" s="158">
        <f>F10+F11+F12</f>
        <v>0</v>
      </c>
      <c r="G9" s="154"/>
      <c r="H9" s="154"/>
      <c r="I9" s="154"/>
      <c r="J9" s="154"/>
      <c r="K9" s="154"/>
    </row>
    <row r="10" spans="1:11" ht="15" customHeight="1">
      <c r="A10" s="1814" t="s">
        <v>94</v>
      </c>
      <c r="B10" s="1815"/>
      <c r="C10" s="1815"/>
      <c r="D10" s="1816"/>
      <c r="E10" s="159"/>
      <c r="F10" s="160"/>
      <c r="G10" s="154"/>
      <c r="H10" s="154"/>
      <c r="I10" s="154"/>
      <c r="J10" s="154"/>
      <c r="K10" s="154"/>
    </row>
    <row r="11" spans="1:11">
      <c r="A11" s="1802" t="s">
        <v>95</v>
      </c>
      <c r="B11" s="1803"/>
      <c r="C11" s="1803"/>
      <c r="D11" s="1804"/>
      <c r="E11" s="161"/>
      <c r="F11" s="162"/>
      <c r="G11" s="154"/>
      <c r="H11" s="154"/>
      <c r="I11" s="154"/>
      <c r="J11" s="154"/>
      <c r="K11" s="154"/>
    </row>
    <row r="12" spans="1:11" ht="15.75" thickBot="1">
      <c r="A12" s="1793" t="s">
        <v>96</v>
      </c>
      <c r="B12" s="1794"/>
      <c r="C12" s="1794"/>
      <c r="D12" s="1795"/>
      <c r="E12" s="163"/>
      <c r="F12" s="164"/>
      <c r="G12" s="154"/>
      <c r="H12" s="154"/>
      <c r="I12" s="154"/>
      <c r="J12" s="154"/>
      <c r="K12" s="154"/>
    </row>
    <row r="13" spans="1:11" ht="15.75" thickBot="1">
      <c r="A13" s="1817" t="s">
        <v>97</v>
      </c>
      <c r="B13" s="1818"/>
      <c r="C13" s="1818"/>
      <c r="D13" s="1819"/>
      <c r="E13" s="158"/>
      <c r="F13" s="165"/>
      <c r="G13" s="154"/>
      <c r="H13" s="154"/>
      <c r="I13" s="154"/>
      <c r="J13" s="154"/>
      <c r="K13" s="154"/>
    </row>
    <row r="14" spans="1:11" ht="15.75" thickBot="1">
      <c r="A14" s="1820" t="s">
        <v>98</v>
      </c>
      <c r="B14" s="1821"/>
      <c r="C14" s="1821"/>
      <c r="D14" s="1822"/>
      <c r="E14" s="166">
        <f>SUM(E15:E24)</f>
        <v>35320.46</v>
      </c>
      <c r="F14" s="166">
        <f>SUM(F15:F24)</f>
        <v>443.95</v>
      </c>
      <c r="G14" s="154"/>
      <c r="H14" s="154"/>
      <c r="I14" s="154"/>
      <c r="J14" s="154"/>
      <c r="K14" s="154"/>
    </row>
    <row r="15" spans="1:11" ht="15" customHeight="1">
      <c r="A15" s="1823" t="s">
        <v>99</v>
      </c>
      <c r="B15" s="1824"/>
      <c r="C15" s="1824"/>
      <c r="D15" s="1825"/>
      <c r="E15" s="167"/>
      <c r="F15" s="167"/>
      <c r="G15" s="154"/>
      <c r="H15" s="154"/>
      <c r="I15" s="154"/>
      <c r="J15" s="154"/>
      <c r="K15" s="154"/>
    </row>
    <row r="16" spans="1:11" ht="15" customHeight="1">
      <c r="A16" s="1799" t="s">
        <v>100</v>
      </c>
      <c r="B16" s="1800"/>
      <c r="C16" s="1800"/>
      <c r="D16" s="1801"/>
      <c r="E16" s="168"/>
      <c r="F16" s="168"/>
      <c r="G16" s="154"/>
      <c r="H16" s="154"/>
      <c r="I16" s="154"/>
      <c r="J16" s="154"/>
      <c r="K16" s="154"/>
    </row>
    <row r="17" spans="1:11" ht="15.75" customHeight="1">
      <c r="A17" s="1799" t="s">
        <v>101</v>
      </c>
      <c r="B17" s="1800"/>
      <c r="C17" s="1800"/>
      <c r="D17" s="1801"/>
      <c r="E17" s="161"/>
      <c r="F17" s="161"/>
      <c r="G17" s="154"/>
      <c r="H17" s="154"/>
      <c r="I17" s="154"/>
      <c r="J17" s="154"/>
      <c r="K17" s="154"/>
    </row>
    <row r="18" spans="1:11">
      <c r="A18" s="1799" t="s">
        <v>102</v>
      </c>
      <c r="B18" s="1800"/>
      <c r="C18" s="1800"/>
      <c r="D18" s="1801"/>
      <c r="E18" s="161"/>
      <c r="F18" s="162"/>
      <c r="G18" s="154"/>
      <c r="H18" s="154"/>
      <c r="I18" s="154"/>
      <c r="J18" s="154"/>
      <c r="K18" s="154"/>
    </row>
    <row r="19" spans="1:11" ht="15.75" customHeight="1">
      <c r="A19" s="1799" t="s">
        <v>103</v>
      </c>
      <c r="B19" s="1800"/>
      <c r="C19" s="1800"/>
      <c r="D19" s="1801"/>
      <c r="E19" s="161"/>
      <c r="F19" s="162"/>
      <c r="G19" s="154"/>
      <c r="H19" s="154"/>
      <c r="I19" s="154"/>
      <c r="J19" s="154"/>
      <c r="K19" s="154"/>
    </row>
    <row r="20" spans="1:11" ht="15.75" customHeight="1">
      <c r="A20" s="1799" t="s">
        <v>104</v>
      </c>
      <c r="B20" s="1800"/>
      <c r="C20" s="1800"/>
      <c r="D20" s="1801"/>
      <c r="E20" s="169"/>
      <c r="F20" s="170"/>
      <c r="G20" s="154"/>
      <c r="H20" s="154"/>
      <c r="I20" s="154"/>
      <c r="J20" s="154"/>
      <c r="K20" s="154"/>
    </row>
    <row r="21" spans="1:11">
      <c r="A21" s="1799" t="s">
        <v>105</v>
      </c>
      <c r="B21" s="1800"/>
      <c r="C21" s="1800"/>
      <c r="D21" s="1801"/>
      <c r="E21" s="169"/>
      <c r="F21" s="170"/>
      <c r="G21" s="154"/>
      <c r="H21" s="154"/>
      <c r="I21" s="154"/>
    </row>
    <row r="22" spans="1:11" ht="30" customHeight="1">
      <c r="A22" s="1802" t="s">
        <v>106</v>
      </c>
      <c r="B22" s="1803"/>
      <c r="C22" s="1803"/>
      <c r="D22" s="1804"/>
      <c r="E22" s="161"/>
      <c r="F22" s="162"/>
      <c r="G22" s="154"/>
      <c r="H22" s="154"/>
      <c r="I22" s="154"/>
    </row>
    <row r="23" spans="1:11" ht="60.2" customHeight="1">
      <c r="A23" s="1802" t="s">
        <v>107</v>
      </c>
      <c r="B23" s="1803"/>
      <c r="C23" s="1803"/>
      <c r="D23" s="1804"/>
      <c r="E23" s="169"/>
      <c r="F23" s="170"/>
      <c r="G23" s="154"/>
      <c r="H23" s="154"/>
      <c r="I23" s="154"/>
    </row>
    <row r="24" spans="1:11" ht="60.2" customHeight="1" thickBot="1">
      <c r="A24" s="1793" t="s">
        <v>108</v>
      </c>
      <c r="B24" s="1794"/>
      <c r="C24" s="1794"/>
      <c r="D24" s="1795"/>
      <c r="E24" s="169">
        <v>35320.46</v>
      </c>
      <c r="F24" s="170">
        <v>443.95</v>
      </c>
      <c r="G24" s="154" t="s">
        <v>109</v>
      </c>
      <c r="H24" s="154"/>
      <c r="I24" s="154"/>
    </row>
    <row r="25" spans="1:11" ht="15.75" thickBot="1">
      <c r="A25" s="1796" t="s">
        <v>60</v>
      </c>
      <c r="B25" s="1797"/>
      <c r="C25" s="1797"/>
      <c r="D25" s="1798"/>
      <c r="E25" s="171">
        <f>SUM(E9+E13+E14)</f>
        <v>35320.46</v>
      </c>
      <c r="F25" s="171">
        <f>SUM(F9+F13+F14)</f>
        <v>443.95</v>
      </c>
      <c r="G25" s="154"/>
      <c r="H25" s="154"/>
      <c r="I25" s="154"/>
    </row>
    <row r="29" spans="1:11">
      <c r="A29" s="172" t="s">
        <v>42</v>
      </c>
      <c r="B29" s="172"/>
      <c r="C29" s="173"/>
      <c r="D29" s="174"/>
      <c r="E29" s="175">
        <v>44651</v>
      </c>
      <c r="F29" s="176" t="s">
        <v>110</v>
      </c>
      <c r="G29" s="177"/>
    </row>
    <row r="30" spans="1:11">
      <c r="A30" s="178" t="s">
        <v>44</v>
      </c>
      <c r="B30" s="178"/>
      <c r="C30" s="179"/>
      <c r="D30" s="179"/>
      <c r="E30" s="180" t="s">
        <v>61</v>
      </c>
      <c r="F30" s="176" t="s">
        <v>22</v>
      </c>
      <c r="G30" s="177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A11" sqref="A11:D11"/>
    </sheetView>
  </sheetViews>
  <sheetFormatPr defaultRowHeight="15"/>
  <cols>
    <col min="1" max="1" width="35.85546875" style="129" bestFit="1" customWidth="1"/>
    <col min="2" max="7" width="19.140625" style="129" customWidth="1"/>
    <col min="8" max="8" width="14.140625" style="129" customWidth="1"/>
    <col min="9" max="16384" width="9.140625" style="129"/>
  </cols>
  <sheetData>
    <row r="1" spans="1:11" ht="15.75">
      <c r="A1" s="128" t="s">
        <v>0</v>
      </c>
    </row>
    <row r="3" spans="1:11" ht="18.75">
      <c r="A3" s="1829" t="s">
        <v>1</v>
      </c>
      <c r="B3" s="1830"/>
      <c r="C3" s="1830"/>
      <c r="D3" s="1830"/>
      <c r="E3" s="1830"/>
      <c r="F3" s="1830"/>
      <c r="G3" s="130"/>
      <c r="H3" s="130"/>
      <c r="I3" s="130"/>
    </row>
    <row r="4" spans="1:11">
      <c r="A4" s="129" t="s">
        <v>2</v>
      </c>
    </row>
    <row r="6" spans="1:11">
      <c r="A6" s="1831" t="s">
        <v>74</v>
      </c>
      <c r="B6" s="1832"/>
      <c r="C6" s="1832"/>
      <c r="D6" s="1832"/>
      <c r="E6" s="131"/>
      <c r="F6" s="131"/>
      <c r="G6" s="131"/>
      <c r="H6" s="131"/>
      <c r="I6" s="131"/>
      <c r="J6" s="131"/>
      <c r="K6" s="131"/>
    </row>
    <row r="7" spans="1:11" ht="15" customHeight="1" thickBot="1">
      <c r="A7" s="132"/>
      <c r="B7" s="132"/>
      <c r="C7" s="133"/>
      <c r="D7" s="133"/>
      <c r="E7" s="131"/>
      <c r="F7" s="131"/>
      <c r="G7" s="131"/>
      <c r="H7" s="131"/>
      <c r="I7" s="131"/>
      <c r="J7" s="131"/>
      <c r="K7" s="131"/>
    </row>
    <row r="8" spans="1:11" ht="26.25" thickBot="1">
      <c r="A8" s="1833" t="s">
        <v>75</v>
      </c>
      <c r="B8" s="1834"/>
      <c r="C8" s="1834"/>
      <c r="D8" s="1835"/>
      <c r="E8" s="134" t="s">
        <v>48</v>
      </c>
      <c r="F8" s="135" t="s">
        <v>49</v>
      </c>
      <c r="G8" s="131"/>
      <c r="H8" s="131"/>
      <c r="I8" s="131"/>
      <c r="J8" s="131"/>
      <c r="K8" s="131"/>
    </row>
    <row r="9" spans="1:11" ht="30" customHeight="1" thickBot="1">
      <c r="A9" s="1836" t="s">
        <v>76</v>
      </c>
      <c r="B9" s="1837"/>
      <c r="C9" s="1837"/>
      <c r="D9" s="1838"/>
      <c r="E9" s="136"/>
      <c r="F9" s="136"/>
      <c r="G9" s="131"/>
      <c r="H9" s="131"/>
      <c r="I9" s="131"/>
      <c r="J9" s="131"/>
      <c r="K9" s="131"/>
    </row>
    <row r="10" spans="1:11" ht="15" customHeight="1" thickBot="1">
      <c r="A10" s="1839" t="s">
        <v>77</v>
      </c>
      <c r="B10" s="1840"/>
      <c r="C10" s="1840"/>
      <c r="D10" s="1841"/>
      <c r="E10" s="137">
        <f>SUM(E11+E12+E16)</f>
        <v>636.05999999999995</v>
      </c>
      <c r="F10" s="137">
        <f>SUM(F11+F12+F16)</f>
        <v>1040</v>
      </c>
      <c r="G10" s="131"/>
      <c r="H10" s="131"/>
      <c r="I10" s="131"/>
      <c r="J10" s="131"/>
      <c r="K10" s="131"/>
    </row>
    <row r="11" spans="1:11" ht="15" customHeight="1">
      <c r="A11" s="1842" t="s">
        <v>78</v>
      </c>
      <c r="B11" s="1843"/>
      <c r="C11" s="1843"/>
      <c r="D11" s="1844"/>
      <c r="E11" s="138"/>
      <c r="F11" s="138"/>
      <c r="G11" s="131"/>
      <c r="H11" s="131"/>
      <c r="I11" s="131"/>
      <c r="J11" s="131"/>
      <c r="K11" s="131"/>
    </row>
    <row r="12" spans="1:11" ht="15.75" customHeight="1">
      <c r="A12" s="1845" t="s">
        <v>79</v>
      </c>
      <c r="B12" s="1846"/>
      <c r="C12" s="1846"/>
      <c r="D12" s="1847"/>
      <c r="E12" s="139">
        <f>SUM(E13:E15)</f>
        <v>0</v>
      </c>
      <c r="F12" s="139">
        <f>SUM(F13:F15)</f>
        <v>1040</v>
      </c>
      <c r="G12" s="131"/>
      <c r="H12" s="131"/>
      <c r="I12" s="131"/>
      <c r="J12" s="131"/>
      <c r="K12" s="131"/>
    </row>
    <row r="13" spans="1:11" ht="30" customHeight="1">
      <c r="A13" s="1826" t="s">
        <v>80</v>
      </c>
      <c r="B13" s="1827"/>
      <c r="C13" s="1827"/>
      <c r="D13" s="1828"/>
      <c r="E13" s="140"/>
      <c r="F13" s="140"/>
      <c r="G13" s="131"/>
      <c r="H13" s="131"/>
      <c r="I13" s="131"/>
      <c r="J13" s="131"/>
      <c r="K13" s="131"/>
    </row>
    <row r="14" spans="1:11">
      <c r="A14" s="1826" t="s">
        <v>81</v>
      </c>
      <c r="B14" s="1827"/>
      <c r="C14" s="1827"/>
      <c r="D14" s="1828"/>
      <c r="E14" s="140"/>
      <c r="F14" s="140"/>
      <c r="G14" s="131"/>
      <c r="H14" s="131"/>
      <c r="I14" s="131"/>
      <c r="J14" s="131"/>
      <c r="K14" s="131"/>
    </row>
    <row r="15" spans="1:11" ht="15" customHeight="1">
      <c r="A15" s="1826" t="s">
        <v>82</v>
      </c>
      <c r="B15" s="1827"/>
      <c r="C15" s="1827"/>
      <c r="D15" s="1828"/>
      <c r="E15" s="141"/>
      <c r="F15" s="141">
        <v>1040</v>
      </c>
      <c r="G15" s="131" t="s">
        <v>83</v>
      </c>
      <c r="H15" s="131"/>
      <c r="I15" s="131"/>
      <c r="J15" s="131"/>
      <c r="K15" s="131"/>
    </row>
    <row r="16" spans="1:11" ht="15.75" customHeight="1">
      <c r="A16" s="1848" t="s">
        <v>84</v>
      </c>
      <c r="B16" s="1849"/>
      <c r="C16" s="1849"/>
      <c r="D16" s="1850"/>
      <c r="E16" s="139">
        <f>SUM(E17:E21)</f>
        <v>636.05999999999995</v>
      </c>
      <c r="F16" s="139">
        <f>SUM(F17:F21)</f>
        <v>0</v>
      </c>
      <c r="G16" s="131"/>
      <c r="H16" s="131"/>
      <c r="I16" s="131"/>
      <c r="J16" s="131"/>
      <c r="K16" s="131"/>
    </row>
    <row r="17" spans="1:11" ht="15" customHeight="1">
      <c r="A17" s="1826" t="s">
        <v>85</v>
      </c>
      <c r="B17" s="1827"/>
      <c r="C17" s="1827"/>
      <c r="D17" s="1828"/>
      <c r="E17" s="141"/>
      <c r="F17" s="141"/>
      <c r="G17" s="131"/>
      <c r="H17" s="131"/>
      <c r="I17" s="131"/>
      <c r="J17" s="131"/>
      <c r="K17" s="131"/>
    </row>
    <row r="18" spans="1:11" ht="15.75" customHeight="1">
      <c r="A18" s="1826" t="s">
        <v>86</v>
      </c>
      <c r="B18" s="1827"/>
      <c r="C18" s="1827"/>
      <c r="D18" s="1828"/>
      <c r="E18" s="141"/>
      <c r="F18" s="141"/>
      <c r="G18" s="131"/>
      <c r="H18" s="131"/>
      <c r="I18" s="131"/>
      <c r="J18" s="131"/>
      <c r="K18" s="131"/>
    </row>
    <row r="19" spans="1:11" ht="15.75" customHeight="1">
      <c r="A19" s="1851" t="s">
        <v>87</v>
      </c>
      <c r="B19" s="1852"/>
      <c r="C19" s="1852"/>
      <c r="D19" s="1853"/>
      <c r="E19" s="141"/>
      <c r="F19" s="141"/>
      <c r="G19" s="131"/>
      <c r="H19" s="131"/>
      <c r="I19" s="131"/>
      <c r="J19" s="131"/>
      <c r="K19" s="131"/>
    </row>
    <row r="20" spans="1:11">
      <c r="A20" s="1851" t="s">
        <v>88</v>
      </c>
      <c r="B20" s="1852"/>
      <c r="C20" s="1852"/>
      <c r="D20" s="1853"/>
      <c r="E20" s="141"/>
      <c r="F20" s="141"/>
      <c r="G20" s="131"/>
      <c r="H20" s="131"/>
      <c r="I20" s="131"/>
    </row>
    <row r="21" spans="1:11" ht="45.2" customHeight="1" thickBot="1">
      <c r="A21" s="1854" t="s">
        <v>89</v>
      </c>
      <c r="B21" s="1855"/>
      <c r="C21" s="1855"/>
      <c r="D21" s="1856"/>
      <c r="E21" s="142">
        <v>636.05999999999995</v>
      </c>
      <c r="F21" s="142"/>
      <c r="G21" s="131"/>
      <c r="H21" s="131"/>
      <c r="I21" s="131"/>
    </row>
    <row r="22" spans="1:11" ht="15.75" thickBot="1">
      <c r="A22" s="1857" t="s">
        <v>90</v>
      </c>
      <c r="B22" s="1858"/>
      <c r="C22" s="1858"/>
      <c r="D22" s="1859"/>
      <c r="E22" s="143">
        <f>SUM(E9+E10)</f>
        <v>636.05999999999995</v>
      </c>
      <c r="F22" s="143">
        <f>SUM(F9+F10)</f>
        <v>1040</v>
      </c>
      <c r="G22" s="131"/>
      <c r="H22" s="131"/>
      <c r="I22" s="131"/>
    </row>
    <row r="26" spans="1:11">
      <c r="A26" s="144" t="s">
        <v>42</v>
      </c>
      <c r="B26" s="144"/>
      <c r="C26" s="145"/>
      <c r="D26" s="146"/>
      <c r="E26" s="147">
        <v>44651</v>
      </c>
    </row>
    <row r="27" spans="1:11">
      <c r="A27" s="148" t="s">
        <v>44</v>
      </c>
      <c r="B27" s="148"/>
      <c r="C27" s="149"/>
      <c r="D27" s="149"/>
      <c r="E27" s="150" t="s">
        <v>61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13" workbookViewId="0">
      <selection activeCell="I35" sqref="I35"/>
    </sheetView>
  </sheetViews>
  <sheetFormatPr defaultColWidth="9.140625" defaultRowHeight="13.5"/>
  <cols>
    <col min="1" max="1" width="8.42578125" style="1093" customWidth="1"/>
    <col min="2" max="2" width="35" style="1093" customWidth="1"/>
    <col min="3" max="3" width="12.140625" style="1093" customWidth="1"/>
    <col min="4" max="9" width="13.28515625" style="1093" customWidth="1"/>
    <col min="10" max="10" width="18.5703125" style="1093" customWidth="1"/>
    <col min="11" max="16384" width="9.140625" style="1093"/>
  </cols>
  <sheetData>
    <row r="1" spans="1:139" s="1083" customFormat="1" ht="15">
      <c r="H1" s="1084" t="s">
        <v>590</v>
      </c>
    </row>
    <row r="2" spans="1:139" s="1083" customFormat="1" ht="63.75" customHeight="1">
      <c r="A2" s="1085" t="s">
        <v>542</v>
      </c>
      <c r="H2" s="1326" t="s">
        <v>517</v>
      </c>
      <c r="I2" s="1336"/>
      <c r="J2" s="1336"/>
      <c r="K2" s="1336"/>
    </row>
    <row r="3" spans="1:139" s="1089" customFormat="1" ht="12" customHeight="1">
      <c r="A3" s="1337" t="s">
        <v>591</v>
      </c>
      <c r="B3" s="1337"/>
      <c r="C3" s="1086"/>
      <c r="D3" s="1086"/>
      <c r="E3" s="1086"/>
      <c r="F3" s="1086"/>
      <c r="G3" s="1086"/>
      <c r="H3" s="1087"/>
      <c r="I3" s="1087"/>
      <c r="J3" s="1087"/>
      <c r="K3" s="1088"/>
    </row>
    <row r="4" spans="1:139" ht="12" customHeight="1">
      <c r="A4" s="1338" t="s">
        <v>576</v>
      </c>
      <c r="B4" s="1338"/>
      <c r="C4" s="1090"/>
      <c r="D4" s="1090"/>
      <c r="E4" s="1090"/>
      <c r="F4" s="1090"/>
      <c r="G4" s="1090"/>
      <c r="H4" s="1091"/>
      <c r="I4" s="1091"/>
      <c r="J4" s="1091"/>
      <c r="K4" s="1092"/>
    </row>
    <row r="5" spans="1:139" ht="10.5" customHeight="1">
      <c r="A5" s="1339" t="s">
        <v>447</v>
      </c>
      <c r="B5" s="1339"/>
      <c r="C5" s="1094"/>
      <c r="D5" s="1094"/>
      <c r="E5" s="1094"/>
      <c r="F5" s="1094"/>
      <c r="G5" s="1094"/>
      <c r="H5" s="1091"/>
      <c r="I5" s="1091"/>
      <c r="J5" s="1091"/>
      <c r="K5" s="1092"/>
    </row>
    <row r="6" spans="1:139" ht="18.75">
      <c r="A6" s="1091"/>
      <c r="B6" s="1091"/>
      <c r="C6" s="1091"/>
      <c r="D6" s="1091"/>
      <c r="E6" s="1091"/>
      <c r="F6" s="1091"/>
      <c r="G6" s="1091"/>
      <c r="H6" s="1091"/>
      <c r="I6" s="1091"/>
      <c r="J6" s="1095"/>
      <c r="K6" s="1095"/>
    </row>
    <row r="7" spans="1:139" ht="107.25" customHeight="1">
      <c r="A7" s="1340" t="s">
        <v>592</v>
      </c>
      <c r="B7" s="1340"/>
      <c r="C7" s="1340"/>
      <c r="D7" s="1340"/>
      <c r="E7" s="1340"/>
      <c r="F7" s="1340"/>
      <c r="G7" s="1340"/>
      <c r="H7" s="1340"/>
      <c r="I7" s="1340"/>
      <c r="J7" s="1340"/>
      <c r="K7" s="1096"/>
    </row>
    <row r="8" spans="1:139" ht="98.45" customHeight="1">
      <c r="A8" s="1097"/>
      <c r="K8" s="1096"/>
    </row>
    <row r="9" spans="1:139" ht="10.5" customHeight="1">
      <c r="A9" s="1096"/>
      <c r="B9" s="1096"/>
      <c r="C9" s="1096"/>
      <c r="D9" s="1096"/>
      <c r="E9" s="1096"/>
      <c r="F9" s="1096"/>
      <c r="G9" s="1096"/>
      <c r="H9" s="1096"/>
      <c r="I9" s="1096"/>
      <c r="J9" s="1096"/>
      <c r="K9" s="1096"/>
    </row>
    <row r="10" spans="1:139" ht="3.75" customHeight="1" thickBot="1">
      <c r="A10" s="1096"/>
      <c r="B10" s="1096"/>
      <c r="C10" s="1096"/>
      <c r="D10" s="1096"/>
      <c r="E10" s="1096"/>
      <c r="F10" s="1096"/>
      <c r="G10" s="1096"/>
      <c r="H10" s="1096"/>
      <c r="I10" s="1096"/>
      <c r="J10" s="1096"/>
      <c r="K10" s="1096"/>
    </row>
    <row r="11" spans="1:139" s="1103" customFormat="1" ht="69" customHeight="1" thickBot="1">
      <c r="A11" s="1098" t="s">
        <v>593</v>
      </c>
      <c r="B11" s="1099" t="s">
        <v>594</v>
      </c>
      <c r="C11" s="1100" t="s">
        <v>595</v>
      </c>
      <c r="D11" s="1098" t="str">
        <f>[1]ZBIORCZE!D11</f>
        <v>Nazwa jednostki</v>
      </c>
      <c r="E11" s="1098" t="str">
        <f>[1]ZBIORCZE!E11</f>
        <v>Nazwa jednostki</v>
      </c>
      <c r="F11" s="1098" t="str">
        <f>[1]ZBIORCZE!F11</f>
        <v>Nazwa jednostki</v>
      </c>
      <c r="G11" s="1098" t="str">
        <f>[1]ZBIORCZE!G11</f>
        <v>Nazwa jednostki</v>
      </c>
      <c r="H11" s="1098" t="str">
        <f>[1]ZBIORCZE!H11</f>
        <v>Nazwa jednostki</v>
      </c>
      <c r="I11" s="1098" t="str">
        <f>[1]ZBIORCZE!I11</f>
        <v>Nazwa jednostki</v>
      </c>
      <c r="J11" s="1101" t="s">
        <v>596</v>
      </c>
      <c r="K11" s="1102"/>
      <c r="L11" s="1102"/>
      <c r="M11" s="1102"/>
      <c r="N11" s="1102"/>
      <c r="O11" s="1102"/>
      <c r="P11" s="1102"/>
      <c r="Q11" s="1102"/>
      <c r="R11" s="1102"/>
      <c r="S11" s="1102"/>
      <c r="T11" s="1102"/>
      <c r="U11" s="1102"/>
      <c r="V11" s="1102"/>
      <c r="W11" s="1102"/>
      <c r="X11" s="1102"/>
      <c r="Y11" s="1102"/>
      <c r="Z11" s="1102"/>
      <c r="AA11" s="1102"/>
      <c r="AB11" s="1102"/>
      <c r="AC11" s="1102"/>
      <c r="AD11" s="1102"/>
      <c r="AE11" s="1102"/>
      <c r="AF11" s="1102"/>
      <c r="AG11" s="1102"/>
      <c r="AH11" s="1102"/>
      <c r="AI11" s="1102"/>
      <c r="AJ11" s="1102"/>
      <c r="AK11" s="1102"/>
      <c r="AL11" s="1102"/>
      <c r="AM11" s="1102"/>
      <c r="AN11" s="1102"/>
      <c r="AO11" s="1102"/>
      <c r="AP11" s="1102"/>
      <c r="AQ11" s="1102"/>
      <c r="AR11" s="1102"/>
      <c r="AS11" s="1102"/>
      <c r="AT11" s="1102"/>
      <c r="AU11" s="1102"/>
      <c r="AV11" s="1102"/>
      <c r="AW11" s="1102"/>
      <c r="AX11" s="1102"/>
      <c r="AY11" s="1102"/>
      <c r="AZ11" s="1102"/>
      <c r="BA11" s="1102"/>
      <c r="BB11" s="1102"/>
      <c r="BC11" s="1102"/>
      <c r="BD11" s="1102"/>
      <c r="BE11" s="1102"/>
      <c r="BF11" s="1102"/>
      <c r="BG11" s="1102"/>
      <c r="BH11" s="1102"/>
      <c r="BI11" s="1102"/>
      <c r="BJ11" s="1102"/>
      <c r="BK11" s="1102"/>
      <c r="BL11" s="1102"/>
      <c r="BM11" s="1102"/>
      <c r="BN11" s="1102"/>
      <c r="BO11" s="1102"/>
      <c r="BP11" s="1102"/>
      <c r="BQ11" s="1102"/>
      <c r="BR11" s="1102"/>
      <c r="BS11" s="1102"/>
      <c r="BT11" s="1102"/>
      <c r="BU11" s="1102"/>
      <c r="BV11" s="1102"/>
      <c r="BW11" s="1102"/>
      <c r="BX11" s="1102"/>
      <c r="BY11" s="1102"/>
      <c r="BZ11" s="1102"/>
      <c r="CA11" s="1102"/>
      <c r="CB11" s="1102"/>
      <c r="CC11" s="1102"/>
      <c r="CD11" s="1102"/>
      <c r="CE11" s="1102"/>
      <c r="CF11" s="1102"/>
      <c r="CG11" s="1102"/>
      <c r="CH11" s="1102"/>
      <c r="CI11" s="1102"/>
      <c r="CJ11" s="1102"/>
      <c r="CK11" s="1102"/>
      <c r="CL11" s="1102"/>
      <c r="CM11" s="1102"/>
      <c r="CN11" s="1102"/>
      <c r="CO11" s="1102"/>
      <c r="CP11" s="1102"/>
      <c r="CQ11" s="1102"/>
      <c r="CR11" s="1102"/>
      <c r="CS11" s="1102"/>
      <c r="CT11" s="1102"/>
      <c r="CU11" s="1102"/>
      <c r="CV11" s="1102"/>
      <c r="CW11" s="1102"/>
      <c r="CX11" s="1102"/>
      <c r="CY11" s="1102"/>
      <c r="CZ11" s="1102"/>
      <c r="DA11" s="1102"/>
      <c r="DB11" s="1102"/>
      <c r="DC11" s="1102"/>
      <c r="DD11" s="1102"/>
      <c r="DE11" s="1102"/>
      <c r="DF11" s="1102"/>
      <c r="DG11" s="1102"/>
      <c r="DH11" s="1102"/>
      <c r="DI11" s="1102"/>
      <c r="DJ11" s="1102"/>
      <c r="DK11" s="1102"/>
      <c r="DL11" s="1102"/>
      <c r="DM11" s="1102"/>
      <c r="DN11" s="1102"/>
      <c r="DO11" s="1102"/>
      <c r="DP11" s="1102"/>
      <c r="DQ11" s="1102"/>
      <c r="DR11" s="1102"/>
      <c r="DS11" s="1102"/>
      <c r="DT11" s="1102"/>
      <c r="DU11" s="1102"/>
      <c r="DV11" s="1102"/>
      <c r="DW11" s="1102"/>
      <c r="DX11" s="1102"/>
      <c r="DY11" s="1102"/>
      <c r="DZ11" s="1102"/>
      <c r="EA11" s="1102"/>
      <c r="EB11" s="1102"/>
      <c r="EC11" s="1102"/>
      <c r="ED11" s="1102"/>
      <c r="EE11" s="1102"/>
      <c r="EF11" s="1102"/>
      <c r="EG11" s="1102"/>
      <c r="EH11" s="1102"/>
      <c r="EI11" s="1102"/>
    </row>
    <row r="12" spans="1:139" s="1115" customFormat="1" ht="15.75" thickBot="1">
      <c r="A12" s="1104"/>
      <c r="B12" s="1105"/>
      <c r="C12" s="1106"/>
      <c r="D12" s="1107">
        <v>1</v>
      </c>
      <c r="E12" s="1108">
        <v>2</v>
      </c>
      <c r="F12" s="1107">
        <v>3</v>
      </c>
      <c r="G12" s="1108">
        <v>4</v>
      </c>
      <c r="H12" s="1107">
        <v>5</v>
      </c>
      <c r="I12" s="1108">
        <v>6</v>
      </c>
      <c r="J12" s="1109"/>
      <c r="K12" s="1110"/>
      <c r="L12" s="1110"/>
      <c r="M12" s="1110"/>
      <c r="N12" s="1110"/>
      <c r="O12" s="1110"/>
      <c r="P12" s="1110"/>
      <c r="Q12" s="1110"/>
      <c r="R12" s="1111"/>
      <c r="S12" s="1111"/>
      <c r="T12" s="1111"/>
      <c r="U12" s="1111"/>
      <c r="V12" s="1111"/>
      <c r="W12" s="1111"/>
      <c r="X12" s="1111"/>
      <c r="Y12" s="1111"/>
      <c r="Z12" s="1111"/>
      <c r="AA12" s="1111"/>
      <c r="AB12" s="1111"/>
      <c r="AC12" s="1111"/>
      <c r="AD12" s="1111"/>
      <c r="AE12" s="1111"/>
      <c r="AF12" s="1111"/>
      <c r="AG12" s="1111"/>
      <c r="AH12" s="1111"/>
      <c r="AI12" s="1111"/>
      <c r="AJ12" s="1111"/>
      <c r="AK12" s="1111"/>
      <c r="AL12" s="1111"/>
      <c r="AM12" s="1111"/>
      <c r="AN12" s="1111"/>
      <c r="AO12" s="1111"/>
      <c r="AP12" s="1111"/>
      <c r="AQ12" s="1111"/>
      <c r="AR12" s="1111"/>
      <c r="AS12" s="1111"/>
      <c r="AT12" s="1111"/>
      <c r="AU12" s="1111"/>
      <c r="AV12" s="1111"/>
      <c r="AW12" s="1111"/>
      <c r="AX12" s="1111"/>
      <c r="AY12" s="1111"/>
      <c r="AZ12" s="1111"/>
      <c r="BA12" s="1111"/>
      <c r="BB12" s="1111"/>
      <c r="BC12" s="1111"/>
      <c r="BD12" s="1111"/>
      <c r="BE12" s="1111"/>
      <c r="BF12" s="1111"/>
      <c r="BG12" s="1111"/>
      <c r="BH12" s="1111"/>
      <c r="BI12" s="1111"/>
      <c r="BJ12" s="1111"/>
      <c r="BK12" s="1111"/>
      <c r="BL12" s="1111"/>
      <c r="BM12" s="1111"/>
      <c r="BN12" s="1111"/>
      <c r="BO12" s="1111"/>
      <c r="BP12" s="1111"/>
      <c r="BQ12" s="1111"/>
      <c r="BR12" s="1111"/>
      <c r="BS12" s="1111"/>
      <c r="BT12" s="1111"/>
      <c r="BU12" s="1111"/>
      <c r="BV12" s="1111"/>
      <c r="BW12" s="1111"/>
      <c r="BX12" s="1111"/>
      <c r="BY12" s="1111"/>
      <c r="BZ12" s="1111"/>
      <c r="CA12" s="1111"/>
      <c r="CB12" s="1111"/>
      <c r="CC12" s="1111"/>
      <c r="CD12" s="1111"/>
      <c r="CE12" s="1111"/>
      <c r="CF12" s="1111"/>
      <c r="CG12" s="1111"/>
      <c r="CH12" s="1111"/>
      <c r="CI12" s="1111"/>
      <c r="CJ12" s="1111"/>
      <c r="CK12" s="1111"/>
      <c r="CL12" s="1111"/>
      <c r="CM12" s="1111"/>
      <c r="CN12" s="1111"/>
      <c r="CO12" s="1111"/>
      <c r="CP12" s="1111"/>
      <c r="CQ12" s="1111"/>
      <c r="CR12" s="1111"/>
      <c r="CS12" s="1111"/>
      <c r="CT12" s="1111"/>
      <c r="CU12" s="1111"/>
      <c r="CV12" s="1112"/>
      <c r="CW12" s="1113"/>
      <c r="CX12" s="1113"/>
      <c r="CY12" s="1114"/>
      <c r="CZ12" s="1114"/>
      <c r="DA12" s="1114"/>
      <c r="DB12" s="1114"/>
      <c r="DC12" s="1114"/>
      <c r="DD12" s="1114"/>
      <c r="DE12" s="1114"/>
      <c r="DF12" s="1114"/>
      <c r="DG12" s="1114"/>
      <c r="DH12" s="1114"/>
      <c r="DI12" s="1114"/>
      <c r="DJ12" s="1114"/>
      <c r="DK12" s="1114"/>
      <c r="DL12" s="1114"/>
      <c r="DM12" s="1114"/>
      <c r="DN12" s="1114"/>
      <c r="DO12" s="1114"/>
      <c r="DP12" s="1114"/>
      <c r="DQ12" s="1114"/>
      <c r="DR12" s="1114"/>
      <c r="DS12" s="1114"/>
      <c r="DT12" s="1114"/>
      <c r="DU12" s="1114"/>
      <c r="DV12" s="1114"/>
      <c r="DW12" s="1114"/>
      <c r="DX12" s="1114"/>
      <c r="DY12" s="1114"/>
      <c r="DZ12" s="1114"/>
      <c r="EA12" s="1114"/>
      <c r="EB12" s="1114"/>
      <c r="EC12" s="1114"/>
      <c r="ED12" s="1114"/>
      <c r="EE12" s="1114"/>
      <c r="EF12" s="1114"/>
      <c r="EG12" s="1114"/>
      <c r="EH12" s="1114"/>
      <c r="EI12" s="1114"/>
    </row>
    <row r="13" spans="1:139" s="1115" customFormat="1" ht="18.75" customHeight="1" thickBot="1">
      <c r="A13" s="1116"/>
      <c r="B13" s="1117" t="s">
        <v>597</v>
      </c>
      <c r="C13" s="1118"/>
      <c r="D13" s="1119">
        <f t="shared" ref="D13:I13" si="0">D14+D15</f>
        <v>0</v>
      </c>
      <c r="E13" s="1119">
        <f t="shared" si="0"/>
        <v>0</v>
      </c>
      <c r="F13" s="1119">
        <f t="shared" si="0"/>
        <v>0</v>
      </c>
      <c r="G13" s="1119">
        <f t="shared" si="0"/>
        <v>0</v>
      </c>
      <c r="H13" s="1119">
        <f t="shared" si="0"/>
        <v>0</v>
      </c>
      <c r="I13" s="1119">
        <f t="shared" si="0"/>
        <v>0</v>
      </c>
      <c r="J13" s="1119">
        <f t="shared" ref="J13:J19" si="1">SUM(D13:I13)</f>
        <v>0</v>
      </c>
      <c r="K13" s="1120"/>
      <c r="L13" s="1120"/>
      <c r="M13" s="1120"/>
      <c r="N13" s="1120"/>
      <c r="O13" s="1120"/>
      <c r="P13" s="1120"/>
      <c r="Q13" s="1120"/>
      <c r="R13" s="1120"/>
      <c r="S13" s="1120"/>
      <c r="T13" s="1120"/>
      <c r="U13" s="1120"/>
      <c r="V13" s="1120"/>
      <c r="W13" s="1120"/>
      <c r="X13" s="1120"/>
      <c r="Y13" s="1120"/>
      <c r="Z13" s="1120"/>
      <c r="AA13" s="1120"/>
      <c r="AB13" s="1120"/>
      <c r="AC13" s="1120"/>
      <c r="AD13" s="1120"/>
      <c r="AE13" s="1120"/>
      <c r="AF13" s="1120"/>
      <c r="AG13" s="1120"/>
      <c r="AH13" s="1120"/>
      <c r="AI13" s="1120"/>
      <c r="AJ13" s="1120"/>
      <c r="AK13" s="1120"/>
      <c r="AL13" s="1120"/>
      <c r="AM13" s="1120"/>
      <c r="AN13" s="1120"/>
      <c r="AO13" s="1120"/>
      <c r="AP13" s="1120"/>
      <c r="AQ13" s="1120"/>
      <c r="AR13" s="1120"/>
      <c r="AS13" s="1120"/>
      <c r="AT13" s="1120"/>
      <c r="AU13" s="1120"/>
      <c r="AV13" s="1120"/>
      <c r="AW13" s="1120"/>
      <c r="AX13" s="1120"/>
      <c r="AY13" s="1120"/>
      <c r="AZ13" s="1120"/>
      <c r="BA13" s="1120"/>
      <c r="BB13" s="1120"/>
      <c r="BC13" s="1120"/>
      <c r="BD13" s="1120"/>
      <c r="BE13" s="1120"/>
      <c r="BF13" s="1120"/>
      <c r="BG13" s="1120"/>
      <c r="BH13" s="1120"/>
      <c r="BI13" s="1120"/>
      <c r="BJ13" s="1120"/>
      <c r="BK13" s="1120"/>
      <c r="BL13" s="1120"/>
      <c r="BM13" s="1120"/>
      <c r="BN13" s="1120"/>
      <c r="BO13" s="1120"/>
      <c r="BP13" s="1120"/>
      <c r="BQ13" s="1120"/>
      <c r="BR13" s="1120"/>
      <c r="BS13" s="1120"/>
      <c r="BT13" s="1120"/>
      <c r="BU13" s="1120"/>
      <c r="BV13" s="1120"/>
      <c r="BW13" s="1120"/>
      <c r="BX13" s="1120"/>
      <c r="BY13" s="1120"/>
      <c r="BZ13" s="1120"/>
      <c r="CA13" s="1120"/>
      <c r="CB13" s="1120"/>
      <c r="CC13" s="1120"/>
      <c r="CD13" s="1120"/>
      <c r="CE13" s="1120"/>
      <c r="CF13" s="1120"/>
      <c r="CG13" s="1120"/>
      <c r="CH13" s="1120"/>
      <c r="CI13" s="1120"/>
      <c r="CJ13" s="1120"/>
      <c r="CK13" s="1120"/>
      <c r="CL13" s="1120"/>
      <c r="CM13" s="1120"/>
      <c r="CN13" s="1120"/>
      <c r="CO13" s="1120"/>
      <c r="CP13" s="1120"/>
      <c r="CQ13" s="1120"/>
      <c r="CR13" s="1120"/>
      <c r="CS13" s="1120"/>
      <c r="CT13" s="1120"/>
      <c r="CU13" s="1120"/>
      <c r="CV13" s="1121"/>
      <c r="CW13" s="1113"/>
      <c r="CX13" s="1113"/>
      <c r="CY13" s="1114"/>
      <c r="CZ13" s="1114"/>
      <c r="DA13" s="1114"/>
      <c r="DB13" s="1114"/>
      <c r="DC13" s="1114"/>
      <c r="DD13" s="1114"/>
      <c r="DE13" s="1114"/>
      <c r="DF13" s="1114"/>
      <c r="DG13" s="1114"/>
      <c r="DH13" s="1114"/>
      <c r="DI13" s="1114"/>
      <c r="DJ13" s="1114"/>
      <c r="DK13" s="1114"/>
      <c r="DL13" s="1114"/>
      <c r="DM13" s="1114"/>
      <c r="DN13" s="1114"/>
      <c r="DO13" s="1114"/>
      <c r="DP13" s="1114"/>
      <c r="DQ13" s="1114"/>
      <c r="DR13" s="1114"/>
      <c r="DS13" s="1114"/>
      <c r="DT13" s="1114"/>
      <c r="DU13" s="1114"/>
      <c r="DV13" s="1114"/>
      <c r="DW13" s="1114"/>
      <c r="DX13" s="1114"/>
      <c r="DY13" s="1114"/>
      <c r="DZ13" s="1114"/>
      <c r="EA13" s="1114"/>
      <c r="EB13" s="1114"/>
      <c r="EC13" s="1114"/>
      <c r="ED13" s="1114"/>
      <c r="EE13" s="1114"/>
      <c r="EF13" s="1114"/>
      <c r="EG13" s="1114"/>
      <c r="EH13" s="1114"/>
      <c r="EI13" s="1114"/>
    </row>
    <row r="14" spans="1:139" s="1133" customFormat="1" ht="19.5" customHeight="1" thickBot="1">
      <c r="A14" s="1122" t="s">
        <v>481</v>
      </c>
      <c r="B14" s="1123" t="s">
        <v>598</v>
      </c>
      <c r="C14" s="1124"/>
      <c r="D14" s="1125"/>
      <c r="E14" s="1126"/>
      <c r="F14" s="1127"/>
      <c r="G14" s="1126"/>
      <c r="H14" s="1128"/>
      <c r="I14" s="1129"/>
      <c r="J14" s="1130">
        <f t="shared" si="1"/>
        <v>0</v>
      </c>
      <c r="K14" s="1129"/>
      <c r="L14" s="1129"/>
      <c r="M14" s="1129"/>
      <c r="N14" s="1129"/>
      <c r="O14" s="1129"/>
      <c r="P14" s="1129"/>
      <c r="Q14" s="1129"/>
      <c r="R14" s="1126"/>
      <c r="S14" s="1126"/>
      <c r="T14" s="1126"/>
      <c r="U14" s="1126"/>
      <c r="V14" s="1126"/>
      <c r="W14" s="1126"/>
      <c r="X14" s="1126"/>
      <c r="Y14" s="1126"/>
      <c r="Z14" s="1126"/>
      <c r="AA14" s="1126"/>
      <c r="AB14" s="1126"/>
      <c r="AC14" s="1126"/>
      <c r="AD14" s="1126"/>
      <c r="AE14" s="1126"/>
      <c r="AF14" s="1126"/>
      <c r="AG14" s="1126"/>
      <c r="AH14" s="1126"/>
      <c r="AI14" s="1126"/>
      <c r="AJ14" s="1126"/>
      <c r="AK14" s="1126"/>
      <c r="AL14" s="1126"/>
      <c r="AM14" s="1126"/>
      <c r="AN14" s="1126"/>
      <c r="AO14" s="1126"/>
      <c r="AP14" s="1126"/>
      <c r="AQ14" s="1126"/>
      <c r="AR14" s="1126"/>
      <c r="AS14" s="1126"/>
      <c r="AT14" s="1126"/>
      <c r="AU14" s="1126"/>
      <c r="AV14" s="1126"/>
      <c r="AW14" s="1126"/>
      <c r="AX14" s="1126"/>
      <c r="AY14" s="1126"/>
      <c r="AZ14" s="1126"/>
      <c r="BA14" s="1126"/>
      <c r="BB14" s="1126"/>
      <c r="BC14" s="1126"/>
      <c r="BD14" s="1126"/>
      <c r="BE14" s="1126"/>
      <c r="BF14" s="1126"/>
      <c r="BG14" s="1126"/>
      <c r="BH14" s="1126"/>
      <c r="BI14" s="1126"/>
      <c r="BJ14" s="1126"/>
      <c r="BK14" s="1126"/>
      <c r="BL14" s="1126"/>
      <c r="BM14" s="1126"/>
      <c r="BN14" s="1126"/>
      <c r="BO14" s="1126"/>
      <c r="BP14" s="1126"/>
      <c r="BQ14" s="1126"/>
      <c r="BR14" s="1126"/>
      <c r="BS14" s="1126"/>
      <c r="BT14" s="1126"/>
      <c r="BU14" s="1126"/>
      <c r="BV14" s="1126"/>
      <c r="BW14" s="1126"/>
      <c r="BX14" s="1126"/>
      <c r="BY14" s="1126"/>
      <c r="BZ14" s="1126"/>
      <c r="CA14" s="1126"/>
      <c r="CB14" s="1126"/>
      <c r="CC14" s="1126"/>
      <c r="CD14" s="1126"/>
      <c r="CE14" s="1126"/>
      <c r="CF14" s="1126"/>
      <c r="CG14" s="1126"/>
      <c r="CH14" s="1126"/>
      <c r="CI14" s="1126"/>
      <c r="CJ14" s="1126"/>
      <c r="CK14" s="1126"/>
      <c r="CL14" s="1126"/>
      <c r="CM14" s="1126"/>
      <c r="CN14" s="1126"/>
      <c r="CO14" s="1126"/>
      <c r="CP14" s="1126"/>
      <c r="CQ14" s="1126"/>
      <c r="CR14" s="1126"/>
      <c r="CS14" s="1126"/>
      <c r="CT14" s="1126"/>
      <c r="CU14" s="1126"/>
      <c r="CV14" s="1131"/>
      <c r="CW14" s="1132"/>
      <c r="CX14" s="1131"/>
      <c r="CY14" s="1132"/>
      <c r="CZ14" s="1132"/>
      <c r="DA14" s="1132"/>
      <c r="DB14" s="1132"/>
      <c r="DC14" s="1132"/>
      <c r="DD14" s="1132"/>
      <c r="DE14" s="1132"/>
      <c r="DF14" s="1132"/>
      <c r="DG14" s="1132"/>
      <c r="DH14" s="1132"/>
      <c r="DI14" s="1132"/>
      <c r="DJ14" s="1132"/>
      <c r="DK14" s="1132"/>
      <c r="DL14" s="1132"/>
      <c r="DM14" s="1132"/>
      <c r="DN14" s="1132"/>
      <c r="DO14" s="1132"/>
      <c r="DP14" s="1132"/>
      <c r="DQ14" s="1132"/>
      <c r="DR14" s="1132"/>
      <c r="DS14" s="1132"/>
      <c r="DT14" s="1132"/>
      <c r="DU14" s="1132"/>
      <c r="DV14" s="1132"/>
      <c r="DW14" s="1132"/>
      <c r="DX14" s="1132"/>
      <c r="DY14" s="1132"/>
      <c r="DZ14" s="1132"/>
      <c r="EA14" s="1132"/>
      <c r="EB14" s="1132"/>
      <c r="EC14" s="1132"/>
      <c r="ED14" s="1132"/>
      <c r="EE14" s="1132"/>
      <c r="EF14" s="1132"/>
      <c r="EG14" s="1132"/>
      <c r="EH14" s="1132"/>
      <c r="EI14" s="1132"/>
    </row>
    <row r="15" spans="1:139" s="1142" customFormat="1" ht="21.75" customHeight="1" thickBot="1">
      <c r="A15" s="1134" t="s">
        <v>490</v>
      </c>
      <c r="B15" s="1117" t="s">
        <v>599</v>
      </c>
      <c r="C15" s="1135"/>
      <c r="D15" s="1136">
        <f>D16+D17+D18+D19</f>
        <v>0</v>
      </c>
      <c r="E15" s="1119">
        <f t="shared" ref="E15:I15" si="2">E16+E17+E18+E19</f>
        <v>0</v>
      </c>
      <c r="F15" s="1119">
        <f t="shared" si="2"/>
        <v>0</v>
      </c>
      <c r="G15" s="1119">
        <f t="shared" si="2"/>
        <v>0</v>
      </c>
      <c r="H15" s="1119">
        <f t="shared" si="2"/>
        <v>0</v>
      </c>
      <c r="I15" s="1119">
        <f t="shared" si="2"/>
        <v>0</v>
      </c>
      <c r="J15" s="1137">
        <f t="shared" si="1"/>
        <v>0</v>
      </c>
      <c r="K15" s="1138"/>
      <c r="L15" s="1138"/>
      <c r="M15" s="1138"/>
      <c r="N15" s="1138"/>
      <c r="O15" s="1138"/>
      <c r="P15" s="1138"/>
      <c r="Q15" s="1138"/>
      <c r="R15" s="1139"/>
      <c r="S15" s="1139"/>
      <c r="T15" s="1139"/>
      <c r="U15" s="1139"/>
      <c r="V15" s="1139"/>
      <c r="W15" s="1139"/>
      <c r="X15" s="1139"/>
      <c r="Y15" s="1139"/>
      <c r="Z15" s="1139"/>
      <c r="AA15" s="1139"/>
      <c r="AB15" s="1139"/>
      <c r="AC15" s="1139"/>
      <c r="AD15" s="1139"/>
      <c r="AE15" s="1139"/>
      <c r="AF15" s="1139"/>
      <c r="AG15" s="1139"/>
      <c r="AH15" s="1139"/>
      <c r="AI15" s="1139"/>
      <c r="AJ15" s="1139"/>
      <c r="AK15" s="1139"/>
      <c r="AL15" s="1139"/>
      <c r="AM15" s="1139"/>
      <c r="AN15" s="1139"/>
      <c r="AO15" s="1139"/>
      <c r="AP15" s="1139"/>
      <c r="AQ15" s="1139"/>
      <c r="AR15" s="1139"/>
      <c r="AS15" s="1139"/>
      <c r="AT15" s="1139"/>
      <c r="AU15" s="1139"/>
      <c r="AV15" s="1139"/>
      <c r="AW15" s="1139"/>
      <c r="AX15" s="1139"/>
      <c r="AY15" s="1139"/>
      <c r="AZ15" s="1139"/>
      <c r="BA15" s="1139"/>
      <c r="BB15" s="1139"/>
      <c r="BC15" s="1139"/>
      <c r="BD15" s="1139"/>
      <c r="BE15" s="1139"/>
      <c r="BF15" s="1139"/>
      <c r="BG15" s="1139"/>
      <c r="BH15" s="1139"/>
      <c r="BI15" s="1139"/>
      <c r="BJ15" s="1139"/>
      <c r="BK15" s="1139"/>
      <c r="BL15" s="1139"/>
      <c r="BM15" s="1139"/>
      <c r="BN15" s="1139"/>
      <c r="BO15" s="1139"/>
      <c r="BP15" s="1139"/>
      <c r="BQ15" s="1139"/>
      <c r="BR15" s="1139"/>
      <c r="BS15" s="1139"/>
      <c r="BT15" s="1139"/>
      <c r="BU15" s="1139"/>
      <c r="BV15" s="1139"/>
      <c r="BW15" s="1139"/>
      <c r="BX15" s="1139"/>
      <c r="BY15" s="1139"/>
      <c r="BZ15" s="1139"/>
      <c r="CA15" s="1139"/>
      <c r="CB15" s="1139"/>
      <c r="CC15" s="1139"/>
      <c r="CD15" s="1139"/>
      <c r="CE15" s="1139"/>
      <c r="CF15" s="1139"/>
      <c r="CG15" s="1139"/>
      <c r="CH15" s="1139"/>
      <c r="CI15" s="1139"/>
      <c r="CJ15" s="1139"/>
      <c r="CK15" s="1139"/>
      <c r="CL15" s="1139"/>
      <c r="CM15" s="1139"/>
      <c r="CN15" s="1139"/>
      <c r="CO15" s="1139"/>
      <c r="CP15" s="1139"/>
      <c r="CQ15" s="1139"/>
      <c r="CR15" s="1139"/>
      <c r="CS15" s="1139"/>
      <c r="CT15" s="1139"/>
      <c r="CU15" s="1139"/>
      <c r="CV15" s="1140"/>
      <c r="CW15" s="1112"/>
      <c r="CX15" s="1112"/>
      <c r="CY15" s="1141"/>
      <c r="CZ15" s="1141"/>
      <c r="DA15" s="1141"/>
      <c r="DB15" s="1141"/>
      <c r="DC15" s="1141"/>
      <c r="DD15" s="1141"/>
      <c r="DE15" s="1141"/>
      <c r="DF15" s="1141"/>
      <c r="DG15" s="1141"/>
      <c r="DH15" s="1141"/>
      <c r="DI15" s="1141"/>
      <c r="DJ15" s="1141"/>
      <c r="DK15" s="1141"/>
      <c r="DL15" s="1141"/>
      <c r="DM15" s="1141"/>
      <c r="DN15" s="1141"/>
      <c r="DO15" s="1141"/>
      <c r="DP15" s="1141"/>
      <c r="DQ15" s="1141"/>
      <c r="DR15" s="1141"/>
      <c r="DS15" s="1141"/>
      <c r="DT15" s="1141"/>
      <c r="DU15" s="1141"/>
      <c r="DV15" s="1141"/>
      <c r="DW15" s="1141"/>
      <c r="DX15" s="1141"/>
      <c r="DY15" s="1141"/>
      <c r="DZ15" s="1141"/>
      <c r="EA15" s="1141"/>
      <c r="EB15" s="1141"/>
      <c r="EC15" s="1141"/>
      <c r="ED15" s="1141"/>
      <c r="EE15" s="1141"/>
      <c r="EF15" s="1141"/>
      <c r="EG15" s="1141"/>
      <c r="EH15" s="1141"/>
      <c r="EI15" s="1141"/>
    </row>
    <row r="16" spans="1:139" s="1155" customFormat="1" ht="32.25">
      <c r="A16" s="1143" t="s">
        <v>9</v>
      </c>
      <c r="B16" s="1144" t="s">
        <v>600</v>
      </c>
      <c r="C16" s="1145"/>
      <c r="D16" s="1146"/>
      <c r="E16" s="1147"/>
      <c r="F16" s="1146"/>
      <c r="G16" s="1147"/>
      <c r="H16" s="1148"/>
      <c r="I16" s="1149"/>
      <c r="J16" s="1148">
        <f t="shared" si="1"/>
        <v>0</v>
      </c>
      <c r="K16" s="1150"/>
      <c r="L16" s="1150"/>
      <c r="M16" s="1150"/>
      <c r="N16" s="1150"/>
      <c r="O16" s="1150"/>
      <c r="P16" s="1150"/>
      <c r="Q16" s="1150"/>
      <c r="R16" s="1151"/>
      <c r="S16" s="1151"/>
      <c r="T16" s="1151"/>
      <c r="U16" s="1151"/>
      <c r="V16" s="1151"/>
      <c r="W16" s="1152"/>
      <c r="X16" s="1151"/>
      <c r="Y16" s="1151"/>
      <c r="Z16" s="1152"/>
      <c r="AA16" s="1152"/>
      <c r="AB16" s="1151"/>
      <c r="AC16" s="1151"/>
      <c r="AD16" s="1151"/>
      <c r="AE16" s="1151"/>
      <c r="AF16" s="1151"/>
      <c r="AG16" s="1151"/>
      <c r="AH16" s="1151"/>
      <c r="AI16" s="1151"/>
      <c r="AJ16" s="1152"/>
      <c r="AK16" s="1151"/>
      <c r="AL16" s="1151"/>
      <c r="AM16" s="1151"/>
      <c r="AN16" s="1151"/>
      <c r="AO16" s="1151"/>
      <c r="AP16" s="1151"/>
      <c r="AQ16" s="1151"/>
      <c r="AR16" s="1151"/>
      <c r="AS16" s="1151"/>
      <c r="AT16" s="1151"/>
      <c r="AU16" s="1151"/>
      <c r="AV16" s="1151"/>
      <c r="AW16" s="1151"/>
      <c r="AX16" s="1151"/>
      <c r="AY16" s="1151"/>
      <c r="AZ16" s="1151"/>
      <c r="BA16" s="1151"/>
      <c r="BB16" s="1151"/>
      <c r="BC16" s="1151"/>
      <c r="BD16" s="1152"/>
      <c r="BE16" s="1151"/>
      <c r="BF16" s="1151"/>
      <c r="BG16" s="1151"/>
      <c r="BH16" s="1152"/>
      <c r="BI16" s="1151"/>
      <c r="BJ16" s="1151"/>
      <c r="BK16" s="1151"/>
      <c r="BL16" s="1151"/>
      <c r="BM16" s="1151"/>
      <c r="BN16" s="1151"/>
      <c r="BO16" s="1151"/>
      <c r="BP16" s="1151"/>
      <c r="BQ16" s="1151"/>
      <c r="BR16" s="1151"/>
      <c r="BS16" s="1151"/>
      <c r="BT16" s="1151"/>
      <c r="BU16" s="1151"/>
      <c r="BV16" s="1151"/>
      <c r="BW16" s="1151"/>
      <c r="BX16" s="1151"/>
      <c r="BY16" s="1151"/>
      <c r="BZ16" s="1152"/>
      <c r="CA16" s="1151"/>
      <c r="CB16" s="1151"/>
      <c r="CC16" s="1152"/>
      <c r="CD16" s="1151"/>
      <c r="CE16" s="1151"/>
      <c r="CF16" s="1151"/>
      <c r="CG16" s="1151"/>
      <c r="CH16" s="1151"/>
      <c r="CI16" s="1151"/>
      <c r="CJ16" s="1151"/>
      <c r="CK16" s="1151"/>
      <c r="CL16" s="1151"/>
      <c r="CM16" s="1151"/>
      <c r="CN16" s="1151"/>
      <c r="CO16" s="1151"/>
      <c r="CP16" s="1151"/>
      <c r="CQ16" s="1151"/>
      <c r="CR16" s="1151"/>
      <c r="CS16" s="1151"/>
      <c r="CT16" s="1151"/>
      <c r="CU16" s="1151"/>
      <c r="CV16" s="1131"/>
      <c r="CW16" s="1153"/>
      <c r="CX16" s="1153"/>
      <c r="CY16" s="1154"/>
      <c r="CZ16" s="1154"/>
      <c r="DA16" s="1154"/>
      <c r="DB16" s="1154"/>
      <c r="DC16" s="1154"/>
      <c r="DD16" s="1154"/>
      <c r="DE16" s="1154"/>
      <c r="DF16" s="1154"/>
      <c r="DG16" s="1154"/>
      <c r="DH16" s="1154"/>
      <c r="DI16" s="1154"/>
      <c r="DJ16" s="1154"/>
      <c r="DK16" s="1154"/>
      <c r="DL16" s="1154"/>
      <c r="DM16" s="1154"/>
      <c r="DN16" s="1154"/>
      <c r="DO16" s="1154"/>
      <c r="DP16" s="1154"/>
      <c r="DQ16" s="1154"/>
      <c r="DR16" s="1154"/>
      <c r="DS16" s="1154"/>
      <c r="DT16" s="1154"/>
      <c r="DU16" s="1154"/>
      <c r="DV16" s="1154"/>
      <c r="DW16" s="1154"/>
      <c r="DX16" s="1154"/>
      <c r="DY16" s="1154"/>
      <c r="DZ16" s="1154"/>
      <c r="EA16" s="1154"/>
      <c r="EB16" s="1154"/>
      <c r="EC16" s="1154"/>
      <c r="ED16" s="1154"/>
      <c r="EE16" s="1154"/>
      <c r="EF16" s="1154"/>
      <c r="EG16" s="1154"/>
      <c r="EH16" s="1154"/>
      <c r="EI16" s="1154"/>
    </row>
    <row r="17" spans="1:139" s="1155" customFormat="1" ht="16.5">
      <c r="A17" s="1143" t="s">
        <v>11</v>
      </c>
      <c r="B17" s="1144" t="s">
        <v>601</v>
      </c>
      <c r="C17" s="1145"/>
      <c r="D17" s="1146"/>
      <c r="E17" s="1147"/>
      <c r="F17" s="1146"/>
      <c r="G17" s="1147"/>
      <c r="H17" s="1148"/>
      <c r="I17" s="1149"/>
      <c r="J17" s="1148">
        <f t="shared" si="1"/>
        <v>0</v>
      </c>
      <c r="K17" s="1150"/>
      <c r="L17" s="1150"/>
      <c r="M17" s="1150"/>
      <c r="N17" s="1150"/>
      <c r="O17" s="1150"/>
      <c r="P17" s="1150"/>
      <c r="Q17" s="1150"/>
      <c r="R17" s="1151"/>
      <c r="S17" s="1151"/>
      <c r="T17" s="1151"/>
      <c r="U17" s="1151"/>
      <c r="V17" s="1151"/>
      <c r="W17" s="1151"/>
      <c r="X17" s="1151"/>
      <c r="Y17" s="1151"/>
      <c r="Z17" s="1151"/>
      <c r="AA17" s="1151"/>
      <c r="AB17" s="1151"/>
      <c r="AC17" s="1151"/>
      <c r="AD17" s="1151"/>
      <c r="AE17" s="1151"/>
      <c r="AF17" s="1151"/>
      <c r="AG17" s="1151"/>
      <c r="AH17" s="1151"/>
      <c r="AI17" s="1151"/>
      <c r="AJ17" s="1152"/>
      <c r="AK17" s="1151"/>
      <c r="AL17" s="1151"/>
      <c r="AM17" s="1151"/>
      <c r="AN17" s="1151"/>
      <c r="AO17" s="1151"/>
      <c r="AP17" s="1151"/>
      <c r="AQ17" s="1151"/>
      <c r="AR17" s="1151"/>
      <c r="AS17" s="1151"/>
      <c r="AT17" s="1151"/>
      <c r="AU17" s="1151"/>
      <c r="AV17" s="1151"/>
      <c r="AW17" s="1151"/>
      <c r="AX17" s="1151"/>
      <c r="AY17" s="1151"/>
      <c r="AZ17" s="1151"/>
      <c r="BA17" s="1151"/>
      <c r="BB17" s="1151"/>
      <c r="BC17" s="1151"/>
      <c r="BD17" s="1151"/>
      <c r="BE17" s="1152"/>
      <c r="BF17" s="1151"/>
      <c r="BG17" s="1151"/>
      <c r="BH17" s="1151"/>
      <c r="BI17" s="1152"/>
      <c r="BJ17" s="1151"/>
      <c r="BK17" s="1151"/>
      <c r="BL17" s="1151"/>
      <c r="BM17" s="1151"/>
      <c r="BN17" s="1151"/>
      <c r="BO17" s="1151"/>
      <c r="BP17" s="1151"/>
      <c r="BQ17" s="1151"/>
      <c r="BR17" s="1151"/>
      <c r="BS17" s="1151"/>
      <c r="BT17" s="1151"/>
      <c r="BU17" s="1151"/>
      <c r="BV17" s="1151"/>
      <c r="BW17" s="1151"/>
      <c r="BX17" s="1151"/>
      <c r="BY17" s="1151"/>
      <c r="BZ17" s="1151"/>
      <c r="CA17" s="1151"/>
      <c r="CB17" s="1151"/>
      <c r="CC17" s="1151"/>
      <c r="CD17" s="1151"/>
      <c r="CE17" s="1151"/>
      <c r="CF17" s="1151"/>
      <c r="CG17" s="1151"/>
      <c r="CH17" s="1152"/>
      <c r="CI17" s="1152"/>
      <c r="CJ17" s="1151"/>
      <c r="CK17" s="1151"/>
      <c r="CL17" s="1151"/>
      <c r="CM17" s="1151"/>
      <c r="CN17" s="1151"/>
      <c r="CO17" s="1151"/>
      <c r="CP17" s="1151"/>
      <c r="CQ17" s="1152"/>
      <c r="CR17" s="1152"/>
      <c r="CS17" s="1151"/>
      <c r="CT17" s="1152"/>
      <c r="CU17" s="1151"/>
      <c r="CV17" s="1131"/>
      <c r="CW17" s="1153"/>
      <c r="CX17" s="1153"/>
      <c r="CY17" s="1154"/>
      <c r="CZ17" s="1154"/>
      <c r="DA17" s="1154"/>
      <c r="DB17" s="1154"/>
      <c r="DC17" s="1154"/>
      <c r="DD17" s="1154"/>
      <c r="DE17" s="1154"/>
      <c r="DF17" s="1154"/>
      <c r="DG17" s="1154"/>
      <c r="DH17" s="1154"/>
      <c r="DI17" s="1154"/>
      <c r="DJ17" s="1154"/>
      <c r="DK17" s="1154"/>
      <c r="DL17" s="1154"/>
      <c r="DM17" s="1154"/>
      <c r="DN17" s="1154"/>
      <c r="DO17" s="1154"/>
      <c r="DP17" s="1154"/>
      <c r="DQ17" s="1154"/>
      <c r="DR17" s="1154"/>
      <c r="DS17" s="1154"/>
      <c r="DT17" s="1154"/>
      <c r="DU17" s="1154"/>
      <c r="DV17" s="1154"/>
      <c r="DW17" s="1154"/>
      <c r="DX17" s="1154"/>
      <c r="DY17" s="1154"/>
      <c r="DZ17" s="1154"/>
      <c r="EA17" s="1154"/>
      <c r="EB17" s="1154"/>
      <c r="EC17" s="1154"/>
      <c r="ED17" s="1154"/>
      <c r="EE17" s="1154"/>
      <c r="EF17" s="1154"/>
      <c r="EG17" s="1154"/>
      <c r="EH17" s="1154"/>
      <c r="EI17" s="1154"/>
    </row>
    <row r="18" spans="1:139" s="1155" customFormat="1" ht="32.25">
      <c r="A18" s="1143" t="s">
        <v>12</v>
      </c>
      <c r="B18" s="1144" t="s">
        <v>602</v>
      </c>
      <c r="C18" s="1145"/>
      <c r="D18" s="1146"/>
      <c r="E18" s="1147"/>
      <c r="F18" s="1146"/>
      <c r="G18" s="1147"/>
      <c r="H18" s="1148"/>
      <c r="I18" s="1149"/>
      <c r="J18" s="1148">
        <f t="shared" si="1"/>
        <v>0</v>
      </c>
      <c r="K18" s="1150"/>
      <c r="L18" s="1150"/>
      <c r="M18" s="1150"/>
      <c r="N18" s="1150"/>
      <c r="O18" s="1150"/>
      <c r="P18" s="1150"/>
      <c r="Q18" s="1150"/>
      <c r="R18" s="1151"/>
      <c r="S18" s="1151"/>
      <c r="T18" s="1151"/>
      <c r="U18" s="1151"/>
      <c r="V18" s="1151"/>
      <c r="W18" s="1151"/>
      <c r="X18" s="1151"/>
      <c r="Y18" s="1151"/>
      <c r="Z18" s="1151"/>
      <c r="AA18" s="1151"/>
      <c r="AB18" s="1151"/>
      <c r="AC18" s="1151"/>
      <c r="AD18" s="1151"/>
      <c r="AE18" s="1151"/>
      <c r="AF18" s="1151"/>
      <c r="AG18" s="1151"/>
      <c r="AH18" s="1151"/>
      <c r="AI18" s="1151"/>
      <c r="AJ18" s="1151"/>
      <c r="AK18" s="1151"/>
      <c r="AL18" s="1151"/>
      <c r="AM18" s="1151"/>
      <c r="AN18" s="1151"/>
      <c r="AO18" s="1151"/>
      <c r="AP18" s="1151"/>
      <c r="AQ18" s="1151"/>
      <c r="AR18" s="1151"/>
      <c r="AS18" s="1151"/>
      <c r="AT18" s="1151"/>
      <c r="AU18" s="1151"/>
      <c r="AV18" s="1151"/>
      <c r="AW18" s="1151"/>
      <c r="AX18" s="1151"/>
      <c r="AY18" s="1151"/>
      <c r="AZ18" s="1151"/>
      <c r="BA18" s="1151"/>
      <c r="BB18" s="1151"/>
      <c r="BC18" s="1151"/>
      <c r="BD18" s="1151"/>
      <c r="BE18" s="1151"/>
      <c r="BF18" s="1151"/>
      <c r="BG18" s="1151"/>
      <c r="BH18" s="1151"/>
      <c r="BI18" s="1151"/>
      <c r="BJ18" s="1151"/>
      <c r="BK18" s="1151"/>
      <c r="BL18" s="1151"/>
      <c r="BM18" s="1151"/>
      <c r="BN18" s="1151"/>
      <c r="BO18" s="1151"/>
      <c r="BP18" s="1151"/>
      <c r="BQ18" s="1151"/>
      <c r="BR18" s="1151"/>
      <c r="BS18" s="1151"/>
      <c r="BT18" s="1151"/>
      <c r="BU18" s="1151"/>
      <c r="BV18" s="1151"/>
      <c r="BW18" s="1151"/>
      <c r="BX18" s="1151"/>
      <c r="BY18" s="1151"/>
      <c r="BZ18" s="1151"/>
      <c r="CA18" s="1151"/>
      <c r="CB18" s="1151"/>
      <c r="CC18" s="1151"/>
      <c r="CD18" s="1151"/>
      <c r="CE18" s="1151"/>
      <c r="CF18" s="1151"/>
      <c r="CG18" s="1151"/>
      <c r="CH18" s="1151"/>
      <c r="CI18" s="1151"/>
      <c r="CJ18" s="1151"/>
      <c r="CK18" s="1151"/>
      <c r="CL18" s="1151"/>
      <c r="CM18" s="1151"/>
      <c r="CN18" s="1151"/>
      <c r="CO18" s="1151"/>
      <c r="CP18" s="1151"/>
      <c r="CQ18" s="1151"/>
      <c r="CR18" s="1151"/>
      <c r="CS18" s="1151"/>
      <c r="CT18" s="1151"/>
      <c r="CU18" s="1151"/>
      <c r="CV18" s="1131"/>
      <c r="CW18" s="1154"/>
      <c r="CX18" s="1153"/>
      <c r="CY18" s="1154"/>
      <c r="CZ18" s="1154"/>
      <c r="DA18" s="1154"/>
      <c r="DB18" s="1154"/>
      <c r="DC18" s="1154"/>
      <c r="DD18" s="1154"/>
      <c r="DE18" s="1154"/>
      <c r="DF18" s="1154"/>
      <c r="DG18" s="1154"/>
      <c r="DH18" s="1154"/>
      <c r="DI18" s="1154"/>
      <c r="DJ18" s="1154"/>
      <c r="DK18" s="1154"/>
      <c r="DL18" s="1154"/>
      <c r="DM18" s="1154"/>
      <c r="DN18" s="1154"/>
      <c r="DO18" s="1154"/>
      <c r="DP18" s="1154"/>
      <c r="DQ18" s="1154"/>
      <c r="DR18" s="1154"/>
      <c r="DS18" s="1154"/>
      <c r="DT18" s="1154"/>
      <c r="DU18" s="1154"/>
      <c r="DV18" s="1154"/>
      <c r="DW18" s="1154"/>
      <c r="DX18" s="1154"/>
      <c r="DY18" s="1154"/>
      <c r="DZ18" s="1154"/>
      <c r="EA18" s="1154"/>
      <c r="EB18" s="1154"/>
      <c r="EC18" s="1154"/>
      <c r="ED18" s="1154"/>
      <c r="EE18" s="1154"/>
      <c r="EF18" s="1154"/>
      <c r="EG18" s="1154"/>
      <c r="EH18" s="1154"/>
      <c r="EI18" s="1154"/>
    </row>
    <row r="19" spans="1:139" s="1155" customFormat="1" ht="17.25" thickBot="1">
      <c r="A19" s="1156" t="s">
        <v>13</v>
      </c>
      <c r="B19" s="1157" t="s">
        <v>603</v>
      </c>
      <c r="C19" s="1158"/>
      <c r="D19" s="1159"/>
      <c r="E19" s="1160"/>
      <c r="F19" s="1159"/>
      <c r="G19" s="1160"/>
      <c r="H19" s="1161"/>
      <c r="I19" s="1162"/>
      <c r="J19" s="1161">
        <f t="shared" si="1"/>
        <v>0</v>
      </c>
      <c r="K19" s="1150"/>
      <c r="L19" s="1150"/>
      <c r="M19" s="1150"/>
      <c r="N19" s="1150"/>
      <c r="O19" s="1150"/>
      <c r="P19" s="1150"/>
      <c r="Q19" s="1150"/>
      <c r="R19" s="1151"/>
      <c r="S19" s="1151"/>
      <c r="T19" s="1151"/>
      <c r="U19" s="1151"/>
      <c r="V19" s="1151"/>
      <c r="W19" s="1152"/>
      <c r="X19" s="1151"/>
      <c r="Y19" s="1151"/>
      <c r="Z19" s="1152"/>
      <c r="AA19" s="1152"/>
      <c r="AB19" s="1151"/>
      <c r="AC19" s="1152"/>
      <c r="AD19" s="1151"/>
      <c r="AE19" s="1152"/>
      <c r="AF19" s="1152"/>
      <c r="AG19" s="1152"/>
      <c r="AH19" s="1152"/>
      <c r="AI19" s="1151"/>
      <c r="AJ19" s="1152"/>
      <c r="AK19" s="1152"/>
      <c r="AL19" s="1151"/>
      <c r="AM19" s="1151"/>
      <c r="AN19" s="1151"/>
      <c r="AO19" s="1152"/>
      <c r="AP19" s="1152"/>
      <c r="AQ19" s="1151"/>
      <c r="AR19" s="1151"/>
      <c r="AS19" s="1151"/>
      <c r="AT19" s="1151"/>
      <c r="AU19" s="1151"/>
      <c r="AV19" s="1151"/>
      <c r="AW19" s="1151"/>
      <c r="AX19" s="1152"/>
      <c r="AY19" s="1151"/>
      <c r="AZ19" s="1152"/>
      <c r="BA19" s="1152"/>
      <c r="BB19" s="1151"/>
      <c r="BC19" s="1152"/>
      <c r="BD19" s="1151"/>
      <c r="BE19" s="1151"/>
      <c r="BF19" s="1151"/>
      <c r="BG19" s="1151"/>
      <c r="BH19" s="1151"/>
      <c r="BI19" s="1152"/>
      <c r="BJ19" s="1151"/>
      <c r="BK19" s="1151"/>
      <c r="BL19" s="1151"/>
      <c r="BM19" s="1151"/>
      <c r="BN19" s="1152"/>
      <c r="BO19" s="1152"/>
      <c r="BP19" s="1151"/>
      <c r="BQ19" s="1151"/>
      <c r="BR19" s="1151"/>
      <c r="BS19" s="1151"/>
      <c r="BT19" s="1151"/>
      <c r="BU19" s="1151"/>
      <c r="BV19" s="1151"/>
      <c r="BW19" s="1151"/>
      <c r="BX19" s="1151"/>
      <c r="BY19" s="1152"/>
      <c r="BZ19" s="1152"/>
      <c r="CA19" s="1152"/>
      <c r="CB19" s="1151"/>
      <c r="CC19" s="1152"/>
      <c r="CD19" s="1152"/>
      <c r="CE19" s="1152"/>
      <c r="CF19" s="1151"/>
      <c r="CG19" s="1151"/>
      <c r="CH19" s="1152"/>
      <c r="CI19" s="1151"/>
      <c r="CJ19" s="1151"/>
      <c r="CK19" s="1151"/>
      <c r="CL19" s="1152"/>
      <c r="CM19" s="1151"/>
      <c r="CN19" s="1151"/>
      <c r="CO19" s="1152"/>
      <c r="CP19" s="1152"/>
      <c r="CQ19" s="1152"/>
      <c r="CR19" s="1152"/>
      <c r="CS19" s="1152"/>
      <c r="CT19" s="1151"/>
      <c r="CU19" s="1151"/>
      <c r="CV19" s="1131"/>
      <c r="CW19" s="1153"/>
      <c r="CX19" s="1153"/>
      <c r="CY19" s="1154"/>
      <c r="CZ19" s="1154"/>
      <c r="DA19" s="1154"/>
      <c r="DB19" s="1154"/>
      <c r="DC19" s="1154"/>
      <c r="DD19" s="1154"/>
      <c r="DE19" s="1154"/>
      <c r="DF19" s="1154"/>
      <c r="DG19" s="1154"/>
      <c r="DH19" s="1154"/>
      <c r="DI19" s="1154"/>
      <c r="DJ19" s="1154"/>
      <c r="DK19" s="1154"/>
      <c r="DL19" s="1154"/>
      <c r="DM19" s="1154"/>
      <c r="DN19" s="1154"/>
      <c r="DO19" s="1154"/>
      <c r="DP19" s="1154"/>
      <c r="DQ19" s="1154"/>
      <c r="DR19" s="1154"/>
      <c r="DS19" s="1154"/>
      <c r="DT19" s="1154"/>
      <c r="DU19" s="1154"/>
      <c r="DV19" s="1154"/>
      <c r="DW19" s="1154"/>
      <c r="DX19" s="1154"/>
      <c r="DY19" s="1154"/>
      <c r="DZ19" s="1154"/>
      <c r="EA19" s="1154"/>
      <c r="EB19" s="1154"/>
      <c r="EC19" s="1154"/>
      <c r="ED19" s="1154"/>
      <c r="EE19" s="1154"/>
      <c r="EF19" s="1154"/>
      <c r="EG19" s="1154"/>
      <c r="EH19" s="1154"/>
      <c r="EI19" s="1154"/>
    </row>
    <row r="20" spans="1:139" s="1155" customFormat="1" ht="9.1999999999999993" customHeight="1">
      <c r="H20" s="1163"/>
      <c r="I20" s="1163"/>
      <c r="J20" s="1163"/>
      <c r="K20" s="1163"/>
      <c r="L20" s="1163"/>
      <c r="M20" s="1163"/>
      <c r="N20" s="1163"/>
      <c r="O20" s="1163"/>
      <c r="P20" s="1163"/>
      <c r="Q20" s="1163"/>
    </row>
    <row r="21" spans="1:139" s="1167" customFormat="1" ht="15">
      <c r="A21" s="1044" t="s">
        <v>513</v>
      </c>
      <c r="B21" s="1093"/>
      <c r="C21" s="1164"/>
      <c r="D21" s="1165"/>
      <c r="E21" s="1166"/>
      <c r="F21" s="1165"/>
      <c r="G21" s="1165"/>
    </row>
    <row r="22" spans="1:139" s="1167" customFormat="1">
      <c r="A22" s="1168"/>
      <c r="B22" s="672"/>
      <c r="C22" s="672"/>
      <c r="D22" s="672"/>
      <c r="E22" s="1077"/>
      <c r="F22" s="1169"/>
      <c r="G22" s="672"/>
    </row>
    <row r="23" spans="1:139" s="1167" customFormat="1" ht="14.25">
      <c r="A23" s="1170"/>
      <c r="B23" s="1171"/>
      <c r="C23" s="1171"/>
      <c r="D23" s="1038"/>
      <c r="E23" s="1038"/>
      <c r="F23" s="1074"/>
      <c r="G23" s="1038"/>
    </row>
    <row r="24" spans="1:139" s="1021" customFormat="1">
      <c r="H24" s="1093"/>
      <c r="I24" s="1093"/>
      <c r="J24" s="1093"/>
      <c r="K24" s="1093"/>
      <c r="L24" s="1093"/>
      <c r="M24" s="1093"/>
      <c r="N24" s="1093"/>
      <c r="O24" s="1093"/>
      <c r="P24" s="1093"/>
      <c r="Q24" s="1093"/>
    </row>
    <row r="25" spans="1:139" s="1021" customFormat="1">
      <c r="H25" s="1093"/>
      <c r="I25" s="1093"/>
      <c r="J25" s="1093"/>
      <c r="K25" s="1093"/>
      <c r="L25" s="1093"/>
      <c r="M25" s="1093"/>
      <c r="N25" s="1093"/>
      <c r="O25" s="1093"/>
      <c r="P25" s="1093"/>
      <c r="Q25" s="1093"/>
    </row>
    <row r="26" spans="1:139" ht="18.75">
      <c r="A26" s="1093" t="s">
        <v>589</v>
      </c>
      <c r="D26" s="997"/>
      <c r="F26" s="1957">
        <v>44651</v>
      </c>
      <c r="H26" s="1091"/>
      <c r="I26" s="1091"/>
      <c r="J26" s="1172"/>
      <c r="K26" s="1091"/>
    </row>
    <row r="27" spans="1:139" ht="18.75">
      <c r="A27" s="997" t="s">
        <v>44</v>
      </c>
      <c r="B27" s="997"/>
      <c r="C27" s="1091"/>
      <c r="E27" s="997"/>
      <c r="F27" s="999" t="s">
        <v>61</v>
      </c>
      <c r="H27" s="1091"/>
      <c r="I27" s="1091"/>
      <c r="J27" s="1173"/>
      <c r="K27" s="1091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A11" sqref="A11:D11"/>
    </sheetView>
  </sheetViews>
  <sheetFormatPr defaultRowHeight="15"/>
  <cols>
    <col min="1" max="1" width="35.85546875" style="108" bestFit="1" customWidth="1"/>
    <col min="2" max="7" width="19.140625" style="108" customWidth="1"/>
    <col min="8" max="8" width="14.140625" style="108" customWidth="1"/>
    <col min="9" max="16384" width="9.140625" style="108"/>
  </cols>
  <sheetData>
    <row r="1" spans="1:11" ht="15.75">
      <c r="A1" s="107" t="s">
        <v>0</v>
      </c>
    </row>
    <row r="3" spans="1:11" ht="18.75">
      <c r="A3" s="1881" t="s">
        <v>1</v>
      </c>
      <c r="B3" s="1882"/>
      <c r="C3" s="1882"/>
      <c r="D3" s="1882"/>
      <c r="E3" s="1882"/>
      <c r="F3" s="1882"/>
      <c r="G3" s="109"/>
      <c r="H3" s="109"/>
      <c r="I3" s="109"/>
    </row>
    <row r="4" spans="1:11">
      <c r="A4" s="108" t="s">
        <v>2</v>
      </c>
    </row>
    <row r="6" spans="1:11" ht="15" customHeight="1">
      <c r="A6" s="110" t="s">
        <v>62</v>
      </c>
      <c r="D6" s="111"/>
      <c r="E6" s="111"/>
      <c r="F6" s="111"/>
      <c r="G6" s="111"/>
      <c r="H6" s="111"/>
      <c r="I6" s="111"/>
      <c r="J6" s="111"/>
      <c r="K6" s="111"/>
    </row>
    <row r="7" spans="1:11" ht="15" customHeight="1" thickBot="1">
      <c r="D7" s="111"/>
      <c r="E7" s="111"/>
      <c r="F7" s="111"/>
      <c r="G7" s="111"/>
      <c r="H7" s="111"/>
      <c r="I7" s="111"/>
      <c r="J7" s="111"/>
      <c r="K7" s="111"/>
    </row>
    <row r="8" spans="1:11" ht="32.25" thickBot="1">
      <c r="A8" s="1883"/>
      <c r="B8" s="1884"/>
      <c r="C8" s="1884"/>
      <c r="D8" s="1885"/>
      <c r="E8" s="112" t="s">
        <v>48</v>
      </c>
      <c r="F8" s="113" t="s">
        <v>49</v>
      </c>
      <c r="G8" s="111"/>
      <c r="H8" s="111"/>
      <c r="I8" s="111"/>
      <c r="J8" s="111"/>
      <c r="K8" s="111"/>
    </row>
    <row r="9" spans="1:11" ht="15.75" thickBot="1">
      <c r="A9" s="1886" t="s">
        <v>63</v>
      </c>
      <c r="B9" s="1887"/>
      <c r="C9" s="1887"/>
      <c r="D9" s="1888"/>
      <c r="E9" s="114">
        <v>0</v>
      </c>
      <c r="F9" s="115">
        <v>0</v>
      </c>
      <c r="G9" s="111"/>
      <c r="H9" s="111"/>
      <c r="I9" s="111"/>
      <c r="J9" s="111"/>
      <c r="K9" s="111"/>
    </row>
    <row r="10" spans="1:11" ht="15.75" customHeight="1" thickBot="1">
      <c r="A10" s="1869" t="s">
        <v>50</v>
      </c>
      <c r="B10" s="1870"/>
      <c r="C10" s="1870"/>
      <c r="D10" s="1871"/>
      <c r="E10" s="114">
        <f>SUM(E11:E12)</f>
        <v>11.45</v>
      </c>
      <c r="F10" s="115">
        <f>SUM(F11:F12)</f>
        <v>0</v>
      </c>
      <c r="G10" s="111"/>
      <c r="H10" s="111"/>
      <c r="I10" s="111"/>
      <c r="J10" s="111"/>
      <c r="K10" s="111"/>
    </row>
    <row r="11" spans="1:11" ht="30" customHeight="1">
      <c r="A11" s="1889" t="s">
        <v>64</v>
      </c>
      <c r="B11" s="1890"/>
      <c r="C11" s="1890"/>
      <c r="D11" s="1891"/>
      <c r="E11" s="116"/>
      <c r="F11" s="116"/>
      <c r="G11" s="111"/>
      <c r="H11" s="111"/>
      <c r="I11" s="111"/>
      <c r="J11" s="111"/>
      <c r="K11" s="111"/>
    </row>
    <row r="12" spans="1:11" ht="15" customHeight="1" thickBot="1">
      <c r="A12" s="1878" t="s">
        <v>65</v>
      </c>
      <c r="B12" s="1879"/>
      <c r="C12" s="1879"/>
      <c r="D12" s="1880"/>
      <c r="E12" s="117">
        <v>11.45</v>
      </c>
      <c r="F12" s="117"/>
      <c r="G12" s="111"/>
      <c r="H12" s="111"/>
      <c r="I12" s="111"/>
      <c r="J12" s="111"/>
      <c r="K12" s="111"/>
    </row>
    <row r="13" spans="1:11" ht="15" customHeight="1" thickBot="1">
      <c r="A13" s="1869" t="s">
        <v>66</v>
      </c>
      <c r="B13" s="1870"/>
      <c r="C13" s="1870"/>
      <c r="D13" s="1871"/>
      <c r="E13" s="114">
        <f>SUM(E14:E20)</f>
        <v>0</v>
      </c>
      <c r="F13" s="115">
        <f>SUM(F14:F20)</f>
        <v>0</v>
      </c>
      <c r="G13" s="111"/>
      <c r="H13" s="111"/>
      <c r="I13" s="111"/>
      <c r="J13" s="111"/>
      <c r="K13" s="111"/>
    </row>
    <row r="14" spans="1:11" ht="15" customHeight="1">
      <c r="A14" s="1872" t="s">
        <v>67</v>
      </c>
      <c r="B14" s="1873"/>
      <c r="C14" s="1873"/>
      <c r="D14" s="1874"/>
      <c r="E14" s="116"/>
      <c r="F14" s="116"/>
      <c r="G14" s="111"/>
      <c r="H14" s="111"/>
      <c r="I14" s="111"/>
      <c r="J14" s="111"/>
      <c r="K14" s="111"/>
    </row>
    <row r="15" spans="1:11" ht="15" customHeight="1">
      <c r="A15" s="1875" t="s">
        <v>68</v>
      </c>
      <c r="B15" s="1876"/>
      <c r="C15" s="1876"/>
      <c r="D15" s="1877"/>
      <c r="E15" s="116"/>
      <c r="F15" s="116"/>
      <c r="G15" s="111"/>
      <c r="H15" s="111"/>
      <c r="I15" s="111"/>
      <c r="J15" s="111"/>
      <c r="K15" s="111"/>
    </row>
    <row r="16" spans="1:11" ht="15.75" customHeight="1">
      <c r="A16" s="1875" t="s">
        <v>69</v>
      </c>
      <c r="B16" s="1876"/>
      <c r="C16" s="1876"/>
      <c r="D16" s="1877"/>
      <c r="E16" s="116"/>
      <c r="F16" s="116"/>
      <c r="G16" s="111"/>
      <c r="H16" s="111"/>
      <c r="I16" s="111"/>
      <c r="J16" s="111"/>
      <c r="K16" s="111"/>
    </row>
    <row r="17" spans="1:11" ht="15" customHeight="1">
      <c r="A17" s="1860" t="s">
        <v>70</v>
      </c>
      <c r="B17" s="1861"/>
      <c r="C17" s="1861"/>
      <c r="D17" s="1862"/>
      <c r="E17" s="118"/>
      <c r="F17" s="118"/>
      <c r="G17" s="111"/>
      <c r="H17" s="111"/>
      <c r="I17" s="111"/>
      <c r="J17" s="111"/>
      <c r="K17" s="111"/>
    </row>
    <row r="18" spans="1:11" ht="15.75" customHeight="1">
      <c r="A18" s="1860" t="s">
        <v>71</v>
      </c>
      <c r="B18" s="1861"/>
      <c r="C18" s="1861"/>
      <c r="D18" s="1862"/>
      <c r="E18" s="117"/>
      <c r="F18" s="117"/>
      <c r="G18" s="111"/>
      <c r="H18" s="111"/>
      <c r="I18" s="111"/>
      <c r="J18" s="111"/>
      <c r="K18" s="111"/>
    </row>
    <row r="19" spans="1:11" ht="15.75" customHeight="1">
      <c r="A19" s="1860" t="s">
        <v>72</v>
      </c>
      <c r="B19" s="1861"/>
      <c r="C19" s="1861"/>
      <c r="D19" s="1862"/>
      <c r="E19" s="117"/>
      <c r="F19" s="117"/>
      <c r="G19" s="111"/>
      <c r="H19" s="111"/>
      <c r="I19" s="111"/>
      <c r="J19" s="111"/>
      <c r="K19" s="111"/>
    </row>
    <row r="20" spans="1:11" ht="15" customHeight="1" thickBot="1">
      <c r="A20" s="1863" t="s">
        <v>73</v>
      </c>
      <c r="B20" s="1864"/>
      <c r="C20" s="1864"/>
      <c r="D20" s="1865"/>
      <c r="E20" s="117"/>
      <c r="F20" s="117"/>
      <c r="G20" s="111"/>
      <c r="H20" s="111"/>
      <c r="I20" s="111"/>
    </row>
    <row r="21" spans="1:11" ht="16.5" thickBot="1">
      <c r="A21" s="1866" t="s">
        <v>60</v>
      </c>
      <c r="B21" s="1867"/>
      <c r="C21" s="1867"/>
      <c r="D21" s="1868"/>
      <c r="E21" s="119">
        <f>SUM(E9+E10+E13)</f>
        <v>11.45</v>
      </c>
      <c r="F21" s="120">
        <f>SUM(F9+F10+F13)</f>
        <v>0</v>
      </c>
      <c r="G21" s="111"/>
      <c r="H21" s="111"/>
      <c r="I21" s="111"/>
    </row>
    <row r="25" spans="1:11">
      <c r="A25" s="121" t="s">
        <v>42</v>
      </c>
      <c r="B25" s="121"/>
      <c r="C25" s="122"/>
      <c r="D25" s="123"/>
      <c r="E25" s="124">
        <v>44651</v>
      </c>
    </row>
    <row r="26" spans="1:11">
      <c r="A26" s="125" t="s">
        <v>44</v>
      </c>
      <c r="B26" s="125"/>
      <c r="C26" s="126"/>
      <c r="D26" s="126"/>
      <c r="E26" s="127" t="s">
        <v>61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A11" sqref="A11:D11"/>
    </sheetView>
  </sheetViews>
  <sheetFormatPr defaultRowHeight="15"/>
  <cols>
    <col min="1" max="1" width="35.85546875" style="86" bestFit="1" customWidth="1"/>
    <col min="2" max="7" width="19.140625" style="86" customWidth="1"/>
    <col min="8" max="8" width="14.140625" style="86" customWidth="1"/>
    <col min="9" max="16384" width="9.140625" style="86"/>
  </cols>
  <sheetData>
    <row r="1" spans="1:11" ht="15.75">
      <c r="A1" s="85" t="s">
        <v>0</v>
      </c>
    </row>
    <row r="3" spans="1:11" ht="18.75">
      <c r="A3" s="1895" t="s">
        <v>1</v>
      </c>
      <c r="B3" s="1895"/>
      <c r="C3" s="1895"/>
      <c r="D3" s="1895"/>
      <c r="E3" s="1895"/>
      <c r="F3" s="1895"/>
      <c r="G3" s="1895"/>
      <c r="H3" s="1895"/>
      <c r="I3" s="1895"/>
    </row>
    <row r="4" spans="1:11">
      <c r="A4" s="86" t="s">
        <v>2</v>
      </c>
    </row>
    <row r="6" spans="1:11" ht="15" customHeight="1">
      <c r="A6" s="1896" t="s">
        <v>47</v>
      </c>
      <c r="B6" s="1896"/>
      <c r="C6" s="1896"/>
      <c r="D6" s="87"/>
      <c r="E6" s="87"/>
      <c r="F6" s="87"/>
      <c r="G6" s="87"/>
      <c r="H6" s="87"/>
      <c r="I6" s="87"/>
      <c r="J6" s="87"/>
      <c r="K6" s="87"/>
    </row>
    <row r="7" spans="1:11" ht="15" customHeight="1" thickBot="1">
      <c r="A7" s="88"/>
      <c r="B7" s="89"/>
      <c r="C7" s="89"/>
      <c r="D7" s="87"/>
      <c r="E7" s="87"/>
      <c r="F7" s="87"/>
      <c r="G7" s="87"/>
      <c r="H7" s="87"/>
      <c r="I7" s="87"/>
      <c r="J7" s="87"/>
      <c r="K7" s="87"/>
    </row>
    <row r="8" spans="1:11" ht="26.25" thickBot="1">
      <c r="A8" s="1897"/>
      <c r="B8" s="1898"/>
      <c r="C8" s="1898"/>
      <c r="D8" s="1899"/>
      <c r="E8" s="90" t="s">
        <v>48</v>
      </c>
      <c r="F8" s="91" t="s">
        <v>49</v>
      </c>
      <c r="G8" s="87"/>
      <c r="H8" s="87"/>
      <c r="I8" s="87"/>
      <c r="J8" s="87"/>
      <c r="K8" s="87"/>
    </row>
    <row r="9" spans="1:11" ht="15.75" thickBot="1">
      <c r="A9" s="1900" t="s">
        <v>50</v>
      </c>
      <c r="B9" s="1901"/>
      <c r="C9" s="1901"/>
      <c r="D9" s="1902"/>
      <c r="E9" s="92">
        <f>E10+E11</f>
        <v>0</v>
      </c>
      <c r="F9" s="92">
        <f>F10+F11</f>
        <v>0</v>
      </c>
      <c r="G9" s="87"/>
      <c r="H9" s="87"/>
      <c r="I9" s="87"/>
      <c r="J9" s="87"/>
      <c r="K9" s="87"/>
    </row>
    <row r="10" spans="1:11" ht="15" customHeight="1">
      <c r="A10" s="1903" t="s">
        <v>51</v>
      </c>
      <c r="B10" s="1904"/>
      <c r="C10" s="1904"/>
      <c r="D10" s="1905"/>
      <c r="E10" s="93"/>
      <c r="F10" s="94"/>
      <c r="G10" s="87"/>
      <c r="H10" s="87"/>
      <c r="I10" s="87"/>
      <c r="J10" s="87"/>
      <c r="K10" s="87"/>
    </row>
    <row r="11" spans="1:11" ht="15" customHeight="1" thickBot="1">
      <c r="A11" s="1892" t="s">
        <v>52</v>
      </c>
      <c r="B11" s="1893"/>
      <c r="C11" s="1893"/>
      <c r="D11" s="1894"/>
      <c r="E11" s="95"/>
      <c r="F11" s="96"/>
      <c r="G11" s="87"/>
      <c r="H11" s="87"/>
      <c r="I11" s="87"/>
      <c r="J11" s="87"/>
      <c r="K11" s="87"/>
    </row>
    <row r="12" spans="1:11" ht="15.75" customHeight="1" thickBot="1">
      <c r="A12" s="1900" t="s">
        <v>53</v>
      </c>
      <c r="B12" s="1901"/>
      <c r="C12" s="1901"/>
      <c r="D12" s="1902"/>
      <c r="E12" s="92">
        <f>SUM(E13:E18)</f>
        <v>0</v>
      </c>
      <c r="F12" s="92">
        <f>SUM(F13:F18)</f>
        <v>0</v>
      </c>
      <c r="G12" s="87"/>
      <c r="H12" s="87"/>
      <c r="I12" s="87"/>
      <c r="J12" s="87"/>
      <c r="K12" s="87"/>
    </row>
    <row r="13" spans="1:11" ht="15" customHeight="1">
      <c r="A13" s="1912" t="s">
        <v>54</v>
      </c>
      <c r="B13" s="1913"/>
      <c r="C13" s="1913"/>
      <c r="D13" s="1914"/>
      <c r="E13" s="97"/>
      <c r="F13" s="97"/>
      <c r="G13" s="87"/>
      <c r="H13" s="87"/>
      <c r="I13" s="87"/>
      <c r="J13" s="87"/>
      <c r="K13" s="87"/>
    </row>
    <row r="14" spans="1:11" ht="15" customHeight="1">
      <c r="A14" s="1915" t="s">
        <v>55</v>
      </c>
      <c r="B14" s="1916"/>
      <c r="C14" s="1916"/>
      <c r="D14" s="1917"/>
      <c r="E14" s="97"/>
      <c r="F14" s="97"/>
      <c r="G14" s="87"/>
      <c r="H14" s="87"/>
      <c r="I14" s="87"/>
      <c r="J14" s="87"/>
      <c r="K14" s="87"/>
    </row>
    <row r="15" spans="1:11" ht="15.75" customHeight="1">
      <c r="A15" s="1915" t="s">
        <v>56</v>
      </c>
      <c r="B15" s="1916"/>
      <c r="C15" s="1916"/>
      <c r="D15" s="1917"/>
      <c r="E15" s="98"/>
      <c r="F15" s="98"/>
      <c r="G15" s="87"/>
      <c r="H15" s="87"/>
      <c r="I15" s="87"/>
      <c r="J15" s="87"/>
      <c r="K15" s="87"/>
    </row>
    <row r="16" spans="1:11" ht="15" customHeight="1">
      <c r="A16" s="1915" t="s">
        <v>57</v>
      </c>
      <c r="B16" s="1916"/>
      <c r="C16" s="1916"/>
      <c r="D16" s="1917"/>
      <c r="E16" s="98"/>
      <c r="F16" s="98"/>
      <c r="G16" s="87"/>
      <c r="H16" s="87"/>
      <c r="I16" s="87"/>
      <c r="J16" s="87"/>
      <c r="K16" s="87"/>
    </row>
    <row r="17" spans="1:11" ht="15.75" customHeight="1">
      <c r="A17" s="1915" t="s">
        <v>58</v>
      </c>
      <c r="B17" s="1916"/>
      <c r="C17" s="1916"/>
      <c r="D17" s="1917"/>
      <c r="E17" s="98"/>
      <c r="F17" s="98"/>
      <c r="G17" s="87"/>
      <c r="H17" s="87"/>
      <c r="I17" s="87"/>
      <c r="J17" s="87"/>
      <c r="K17" s="87"/>
    </row>
    <row r="18" spans="1:11" ht="15.75" customHeight="1" thickBot="1">
      <c r="A18" s="1906" t="s">
        <v>59</v>
      </c>
      <c r="B18" s="1907"/>
      <c r="C18" s="1907"/>
      <c r="D18" s="1908"/>
      <c r="E18" s="98"/>
      <c r="F18" s="98"/>
      <c r="G18" s="87"/>
      <c r="H18" s="87"/>
      <c r="I18" s="87"/>
      <c r="J18" s="87"/>
      <c r="K18" s="87"/>
    </row>
    <row r="19" spans="1:11" ht="15" customHeight="1" thickBot="1">
      <c r="A19" s="1909" t="s">
        <v>60</v>
      </c>
      <c r="B19" s="1910"/>
      <c r="C19" s="1910"/>
      <c r="D19" s="1911"/>
      <c r="E19" s="99">
        <f>SUM(E9+E12)</f>
        <v>0</v>
      </c>
      <c r="F19" s="99">
        <f>SUM(F9+F12)</f>
        <v>0</v>
      </c>
      <c r="G19" s="87"/>
      <c r="H19" s="87"/>
      <c r="I19" s="87"/>
    </row>
    <row r="23" spans="1:11">
      <c r="A23" s="100" t="s">
        <v>42</v>
      </c>
      <c r="B23" s="100"/>
      <c r="C23" s="101"/>
      <c r="D23" s="102"/>
      <c r="E23" s="103">
        <v>44651</v>
      </c>
    </row>
    <row r="24" spans="1:11">
      <c r="A24" s="104" t="s">
        <v>44</v>
      </c>
      <c r="B24" s="104"/>
      <c r="C24" s="105"/>
      <c r="D24" s="105"/>
      <c r="E24" s="106" t="s">
        <v>61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D11" sqref="D11"/>
    </sheetView>
  </sheetViews>
  <sheetFormatPr defaultRowHeight="15"/>
  <cols>
    <col min="1" max="1" width="35.85546875" style="58" bestFit="1" customWidth="1"/>
    <col min="2" max="7" width="19.140625" style="58" customWidth="1"/>
    <col min="8" max="8" width="14.140625" style="58" customWidth="1"/>
    <col min="9" max="16384" width="9.140625" style="58"/>
  </cols>
  <sheetData>
    <row r="1" spans="1:11" ht="15.75">
      <c r="A1" s="57" t="s">
        <v>0</v>
      </c>
    </row>
    <row r="3" spans="1:11" ht="18.75">
      <c r="A3" s="1926" t="s">
        <v>1</v>
      </c>
      <c r="B3" s="1927"/>
      <c r="C3" s="1927"/>
      <c r="D3" s="1927"/>
      <c r="E3" s="1927"/>
      <c r="F3" s="1927"/>
      <c r="G3" s="59"/>
      <c r="H3" s="59"/>
      <c r="I3" s="59"/>
    </row>
    <row r="4" spans="1:11">
      <c r="A4" s="58" t="s">
        <v>2</v>
      </c>
    </row>
    <row r="6" spans="1:11" ht="15" customHeight="1">
      <c r="A6" s="1928" t="s">
        <v>31</v>
      </c>
      <c r="B6" s="1928"/>
      <c r="C6" s="1928"/>
      <c r="D6" s="1928"/>
      <c r="E6" s="1928"/>
      <c r="F6" s="1928"/>
      <c r="G6" s="60"/>
      <c r="H6" s="60"/>
      <c r="I6" s="60"/>
      <c r="J6" s="60"/>
      <c r="K6" s="60"/>
    </row>
    <row r="7" spans="1:11" ht="15" customHeight="1" thickBot="1">
      <c r="A7" s="61"/>
      <c r="B7" s="62"/>
      <c r="C7" s="62"/>
      <c r="D7" s="62"/>
      <c r="E7" s="62"/>
      <c r="F7" s="62"/>
      <c r="G7" s="60"/>
      <c r="H7" s="60"/>
      <c r="I7" s="60"/>
      <c r="J7" s="60"/>
      <c r="K7" s="60"/>
    </row>
    <row r="8" spans="1:11" ht="15.75" thickBot="1">
      <c r="A8" s="1929" t="s">
        <v>32</v>
      </c>
      <c r="B8" s="1930"/>
      <c r="C8" s="1933" t="s">
        <v>33</v>
      </c>
      <c r="D8" s="1934"/>
      <c r="E8" s="1934"/>
      <c r="F8" s="1935"/>
      <c r="G8" s="60"/>
      <c r="H8" s="60"/>
      <c r="I8" s="60"/>
      <c r="J8" s="60"/>
      <c r="K8" s="60"/>
    </row>
    <row r="9" spans="1:11" ht="15.75" thickBot="1">
      <c r="A9" s="1931"/>
      <c r="B9" s="1932"/>
      <c r="C9" s="63" t="s">
        <v>34</v>
      </c>
      <c r="D9" s="64" t="s">
        <v>35</v>
      </c>
      <c r="E9" s="65" t="s">
        <v>36</v>
      </c>
      <c r="F9" s="64" t="s">
        <v>37</v>
      </c>
      <c r="G9" s="60"/>
      <c r="H9" s="60"/>
      <c r="I9" s="60"/>
      <c r="J9" s="60"/>
      <c r="K9" s="60"/>
    </row>
    <row r="10" spans="1:11" ht="29.25" customHeight="1">
      <c r="A10" s="1936" t="s">
        <v>38</v>
      </c>
      <c r="B10" s="1937"/>
      <c r="C10" s="66">
        <f>SUM(C11:C18)</f>
        <v>0</v>
      </c>
      <c r="D10" s="66">
        <f>SUM(D11:D18)</f>
        <v>0</v>
      </c>
      <c r="E10" s="66">
        <f>SUM(E11:E18)</f>
        <v>0</v>
      </c>
      <c r="F10" s="67">
        <f>SUM(F11:F18)</f>
        <v>0</v>
      </c>
      <c r="G10" s="60"/>
      <c r="H10" s="60"/>
      <c r="I10" s="60"/>
      <c r="J10" s="60"/>
      <c r="K10" s="60"/>
    </row>
    <row r="11" spans="1:11" ht="15" customHeight="1">
      <c r="A11" s="1918" t="str">
        <f>[3]RAZEM!A11</f>
        <v>Miejskie Przedsiębiorstwo Wodociągów i Kanalizacji</v>
      </c>
      <c r="B11" s="1919"/>
      <c r="C11" s="66"/>
      <c r="D11" s="68"/>
      <c r="E11" s="69"/>
      <c r="F11" s="68"/>
      <c r="G11" s="60"/>
      <c r="H11" s="60"/>
      <c r="I11" s="60"/>
      <c r="J11" s="60"/>
      <c r="K11" s="60"/>
    </row>
    <row r="12" spans="1:11" ht="15.75" customHeight="1">
      <c r="A12" s="1918" t="str">
        <f>[3]RAZEM!A12</f>
        <v>Miejskie Przedsiębiorstwo Oczyszczania</v>
      </c>
      <c r="B12" s="1919"/>
      <c r="C12" s="66"/>
      <c r="D12" s="68"/>
      <c r="E12" s="69"/>
      <c r="F12" s="68"/>
      <c r="G12" s="60"/>
      <c r="H12" s="60"/>
      <c r="I12" s="60"/>
      <c r="J12" s="60"/>
      <c r="K12" s="60"/>
    </row>
    <row r="13" spans="1:11">
      <c r="A13" s="1918" t="str">
        <f>[3]RAZEM!A13</f>
        <v>Miejskie Przedsiębiorstwo Robót Ogrodniczych</v>
      </c>
      <c r="B13" s="1919"/>
      <c r="C13" s="66"/>
      <c r="D13" s="68"/>
      <c r="E13" s="69"/>
      <c r="F13" s="68"/>
      <c r="G13" s="60"/>
      <c r="H13" s="60"/>
      <c r="I13" s="60"/>
      <c r="J13" s="60"/>
      <c r="K13" s="60"/>
    </row>
    <row r="14" spans="1:11" ht="15.75" customHeight="1">
      <c r="A14" s="1918" t="str">
        <f>[3]RAZEM!A14</f>
        <v>Miejskie Przedsiębiorstwo Usług Komunalnych</v>
      </c>
      <c r="B14" s="1919"/>
      <c r="C14" s="66"/>
      <c r="D14" s="68"/>
      <c r="E14" s="69"/>
      <c r="F14" s="68"/>
      <c r="G14" s="60"/>
      <c r="H14" s="60"/>
      <c r="I14" s="60"/>
      <c r="J14" s="60"/>
      <c r="K14" s="60"/>
    </row>
    <row r="15" spans="1:11" ht="15.75" customHeight="1">
      <c r="A15" s="1918" t="str">
        <f>[3]RAZEM!A15</f>
        <v>Miejskie Zakłady Autobusowe</v>
      </c>
      <c r="B15" s="1919"/>
      <c r="C15" s="66"/>
      <c r="D15" s="68"/>
      <c r="E15" s="69"/>
      <c r="F15" s="68"/>
      <c r="G15" s="60"/>
      <c r="H15" s="60"/>
      <c r="I15" s="60"/>
      <c r="J15" s="60"/>
      <c r="K15" s="60"/>
    </row>
    <row r="16" spans="1:11">
      <c r="A16" s="1918" t="str">
        <f>[3]RAZEM!A16</f>
        <v>Tramwaje Warszawskie</v>
      </c>
      <c r="B16" s="1919"/>
      <c r="C16" s="66"/>
      <c r="D16" s="68"/>
      <c r="E16" s="69"/>
      <c r="F16" s="68"/>
      <c r="G16" s="60"/>
      <c r="H16" s="60"/>
      <c r="I16" s="60"/>
      <c r="J16" s="60"/>
      <c r="K16" s="60"/>
    </row>
    <row r="17" spans="1:11" ht="15.75" customHeight="1">
      <c r="A17" s="1918" t="str">
        <f>[3]RAZEM!A17</f>
        <v>Zarząd Pałacu Kultury</v>
      </c>
      <c r="B17" s="1919"/>
      <c r="C17" s="66"/>
      <c r="D17" s="68"/>
      <c r="E17" s="69"/>
      <c r="F17" s="68"/>
      <c r="G17" s="60"/>
      <c r="H17" s="60"/>
      <c r="I17" s="60"/>
      <c r="J17" s="60"/>
      <c r="K17" s="60"/>
    </row>
    <row r="18" spans="1:11">
      <c r="A18" s="1918" t="str">
        <f>[3]RAZEM!A18</f>
        <v>Szybka Kolej Miejska</v>
      </c>
      <c r="B18" s="1919"/>
      <c r="C18" s="66"/>
      <c r="D18" s="68"/>
      <c r="E18" s="69"/>
      <c r="F18" s="68"/>
      <c r="G18" s="60"/>
      <c r="H18" s="60"/>
      <c r="I18" s="60"/>
      <c r="J18" s="60"/>
      <c r="K18" s="60"/>
    </row>
    <row r="19" spans="1:11" ht="15" customHeight="1">
      <c r="A19" s="1920" t="s">
        <v>39</v>
      </c>
      <c r="B19" s="1921"/>
      <c r="C19" s="66"/>
      <c r="D19" s="68"/>
      <c r="E19" s="69"/>
      <c r="F19" s="68"/>
      <c r="G19" s="60"/>
      <c r="H19" s="60"/>
      <c r="I19" s="60"/>
      <c r="J19" s="60"/>
      <c r="K19" s="60"/>
    </row>
    <row r="20" spans="1:11" ht="15" customHeight="1" thickBot="1">
      <c r="A20" s="1922" t="s">
        <v>40</v>
      </c>
      <c r="B20" s="1923"/>
      <c r="C20" s="70"/>
      <c r="D20" s="71"/>
      <c r="E20" s="72"/>
      <c r="F20" s="71"/>
      <c r="G20" s="60"/>
      <c r="H20" s="60"/>
      <c r="I20" s="60"/>
      <c r="J20" s="60"/>
      <c r="K20" s="60"/>
    </row>
    <row r="21" spans="1:11" ht="15" customHeight="1" thickBot="1">
      <c r="A21" s="1924" t="s">
        <v>41</v>
      </c>
      <c r="B21" s="1925"/>
      <c r="C21" s="73">
        <f>C10+C19+C20</f>
        <v>0</v>
      </c>
      <c r="D21" s="73">
        <f>D10+D19+D20</f>
        <v>0</v>
      </c>
      <c r="E21" s="73">
        <f>E10+E19+E20</f>
        <v>0</v>
      </c>
      <c r="F21" s="74">
        <f>F10+F19+F20</f>
        <v>0</v>
      </c>
      <c r="G21" s="60"/>
      <c r="H21" s="60"/>
      <c r="I21" s="60"/>
      <c r="J21" s="60"/>
      <c r="K21" s="60"/>
    </row>
    <row r="25" spans="1:11">
      <c r="A25" s="75" t="s">
        <v>42</v>
      </c>
      <c r="B25" s="75"/>
      <c r="C25" s="76">
        <v>44651</v>
      </c>
      <c r="D25" s="77"/>
      <c r="E25" s="78"/>
      <c r="F25" s="79" t="s">
        <v>43</v>
      </c>
    </row>
    <row r="26" spans="1:11">
      <c r="A26" s="80" t="s">
        <v>44</v>
      </c>
      <c r="B26" s="80"/>
      <c r="C26" s="81" t="s">
        <v>45</v>
      </c>
      <c r="D26" s="82"/>
      <c r="E26" s="83"/>
      <c r="F26" s="84" t="s">
        <v>46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Normal="100" zoomScaleSheetLayoutView="100" workbookViewId="0">
      <selection activeCell="D11" sqref="D11"/>
    </sheetView>
  </sheetViews>
  <sheetFormatPr defaultRowHeight="15"/>
  <cols>
    <col min="1" max="1" width="35.85546875" style="48" bestFit="1" customWidth="1"/>
    <col min="2" max="2" width="19.140625" style="48" customWidth="1"/>
    <col min="3" max="4" width="25.7109375" style="48" customWidth="1"/>
    <col min="5" max="7" width="19.140625" style="48" customWidth="1"/>
    <col min="8" max="8" width="14.140625" style="48" customWidth="1"/>
    <col min="9" max="16384" width="9.140625" style="48"/>
  </cols>
  <sheetData>
    <row r="1" spans="1:11" ht="15.75">
      <c r="A1" s="47" t="s">
        <v>0</v>
      </c>
    </row>
    <row r="3" spans="1:11" ht="18.75">
      <c r="A3" s="1940" t="s">
        <v>1</v>
      </c>
      <c r="B3" s="1940"/>
      <c r="C3" s="1940"/>
      <c r="D3" s="1940"/>
      <c r="E3" s="1940"/>
      <c r="F3" s="1940"/>
      <c r="G3" s="1940"/>
      <c r="H3" s="1940"/>
      <c r="I3" s="1940"/>
    </row>
    <row r="4" spans="1:11">
      <c r="A4" s="48" t="s">
        <v>2</v>
      </c>
    </row>
    <row r="6" spans="1:11" ht="15" customHeight="1">
      <c r="A6" s="1941" t="s">
        <v>25</v>
      </c>
      <c r="B6" s="1941"/>
      <c r="C6" s="1941"/>
      <c r="D6" s="1941"/>
      <c r="E6" s="49"/>
      <c r="F6" s="49"/>
      <c r="G6" s="49"/>
      <c r="H6" s="49"/>
      <c r="I6" s="49"/>
      <c r="J6" s="49"/>
      <c r="K6" s="49"/>
    </row>
    <row r="7" spans="1:11" ht="15" customHeight="1" thickBot="1">
      <c r="A7" s="50"/>
      <c r="B7" s="51"/>
      <c r="C7" s="51"/>
      <c r="D7" s="51"/>
      <c r="E7" s="49"/>
      <c r="F7" s="49"/>
      <c r="G7" s="49"/>
      <c r="H7" s="49"/>
      <c r="I7" s="49"/>
      <c r="J7" s="49"/>
      <c r="K7" s="49"/>
    </row>
    <row r="8" spans="1:11" ht="45.2" customHeight="1" thickBot="1">
      <c r="A8" s="1942" t="s">
        <v>26</v>
      </c>
      <c r="B8" s="1943"/>
      <c r="C8" s="52" t="s">
        <v>27</v>
      </c>
      <c r="D8" s="52" t="s">
        <v>28</v>
      </c>
      <c r="E8" s="49"/>
      <c r="F8" s="49"/>
      <c r="G8" s="49"/>
      <c r="H8" s="49"/>
      <c r="I8" s="49"/>
      <c r="J8" s="49"/>
      <c r="K8" s="49"/>
    </row>
    <row r="9" spans="1:11" ht="15.75" thickBot="1">
      <c r="A9" s="1944" t="s">
        <v>29</v>
      </c>
      <c r="B9" s="1945"/>
      <c r="C9" s="53">
        <v>29</v>
      </c>
      <c r="D9" s="54">
        <v>29</v>
      </c>
      <c r="E9" s="49"/>
      <c r="F9" s="49"/>
      <c r="G9" s="49"/>
      <c r="H9" s="49"/>
      <c r="I9" s="49"/>
      <c r="J9" s="49"/>
      <c r="K9" s="49"/>
    </row>
    <row r="13" spans="1:11">
      <c r="A13" s="55" t="s">
        <v>18</v>
      </c>
      <c r="B13" s="55"/>
      <c r="C13" s="1946">
        <v>44651</v>
      </c>
      <c r="D13" s="1946"/>
      <c r="E13" s="55"/>
      <c r="F13" s="1938" t="s">
        <v>19</v>
      </c>
      <c r="G13" s="1938"/>
    </row>
    <row r="14" spans="1:11">
      <c r="A14" s="55" t="s">
        <v>20</v>
      </c>
      <c r="B14" s="56"/>
      <c r="C14" s="1938" t="s">
        <v>21</v>
      </c>
      <c r="D14" s="1939"/>
      <c r="E14" s="55"/>
      <c r="F14" s="1938" t="s">
        <v>22</v>
      </c>
      <c r="G14" s="1938"/>
      <c r="I14" s="48" t="s">
        <v>30</v>
      </c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D11" sqref="D11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947" t="s">
        <v>1</v>
      </c>
      <c r="B3" s="1947"/>
      <c r="C3" s="1947"/>
      <c r="D3" s="1947"/>
      <c r="E3" s="1947"/>
      <c r="F3" s="1947"/>
      <c r="G3" s="1947"/>
      <c r="H3" s="1947"/>
      <c r="I3" s="1947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948">
        <v>44651</v>
      </c>
      <c r="D20" s="1948"/>
      <c r="E20" s="45"/>
      <c r="F20" s="1949" t="s">
        <v>19</v>
      </c>
      <c r="G20" s="1949"/>
    </row>
    <row r="21" spans="1:8">
      <c r="A21" s="45" t="s">
        <v>20</v>
      </c>
      <c r="B21" s="46"/>
      <c r="C21" s="1949" t="s">
        <v>21</v>
      </c>
      <c r="D21" s="1950"/>
      <c r="E21" s="45"/>
      <c r="F21" s="1949" t="s">
        <v>22</v>
      </c>
      <c r="G21" s="1949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D11" sqref="D11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951" t="s">
        <v>1</v>
      </c>
      <c r="B3" s="1951"/>
      <c r="C3" s="1951"/>
      <c r="D3" s="1951"/>
      <c r="E3" s="1951"/>
      <c r="F3" s="1951"/>
      <c r="G3" s="1951"/>
      <c r="H3" s="1951"/>
      <c r="I3" s="1951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952">
        <v>44651</v>
      </c>
      <c r="D20" s="1953"/>
      <c r="E20" s="22"/>
      <c r="F20" s="1954" t="s">
        <v>19</v>
      </c>
      <c r="G20" s="1954"/>
    </row>
    <row r="21" spans="1:8">
      <c r="A21" s="22" t="s">
        <v>20</v>
      </c>
      <c r="B21" s="23"/>
      <c r="C21" s="1954" t="s">
        <v>21</v>
      </c>
      <c r="D21" s="1955"/>
      <c r="E21" s="22"/>
      <c r="F21" s="1954" t="s">
        <v>22</v>
      </c>
      <c r="G21" s="1954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0" workbookViewId="0">
      <selection activeCell="D11" sqref="D11"/>
    </sheetView>
  </sheetViews>
  <sheetFormatPr defaultColWidth="9.140625" defaultRowHeight="13.5"/>
  <cols>
    <col min="1" max="1" width="8" style="974" customWidth="1"/>
    <col min="2" max="2" width="37.5703125" style="1045" customWidth="1"/>
    <col min="3" max="3" width="25.140625" style="1045" customWidth="1"/>
    <col min="4" max="4" width="20.42578125" style="1045" customWidth="1"/>
    <col min="5" max="5" width="18.140625" style="1045" customWidth="1"/>
    <col min="6" max="6" width="19" style="1045" customWidth="1"/>
    <col min="7" max="7" width="20.140625" style="1045" customWidth="1"/>
    <col min="8" max="8" width="19.85546875" style="1045" customWidth="1"/>
    <col min="9" max="9" width="8.7109375" style="1045" customWidth="1"/>
    <col min="10" max="10" width="16.7109375" style="1045" customWidth="1"/>
    <col min="11" max="16384" width="9.140625" style="1045"/>
  </cols>
  <sheetData>
    <row r="1" spans="1:39" ht="48">
      <c r="H1" s="1046" t="s">
        <v>573</v>
      </c>
    </row>
    <row r="2" spans="1:39" s="1048" customFormat="1">
      <c r="A2" s="1047"/>
      <c r="H2" s="1049" t="s">
        <v>574</v>
      </c>
    </row>
    <row r="3" spans="1:39" s="1048" customFormat="1" ht="69.75" customHeight="1">
      <c r="A3" s="1348" t="s">
        <v>0</v>
      </c>
      <c r="B3" s="1348"/>
      <c r="H3" s="1349" t="s">
        <v>445</v>
      </c>
      <c r="I3" s="1349"/>
      <c r="J3" s="1349"/>
    </row>
    <row r="4" spans="1:39" s="1053" customFormat="1" ht="11.25" customHeight="1">
      <c r="A4" s="1322" t="s">
        <v>575</v>
      </c>
      <c r="B4" s="1322"/>
      <c r="C4" s="1050"/>
      <c r="D4" s="1050"/>
      <c r="E4" s="1050"/>
      <c r="F4" s="1050"/>
      <c r="G4" s="1051"/>
      <c r="H4" s="1051"/>
      <c r="I4" s="1052"/>
    </row>
    <row r="5" spans="1:39" ht="12.2" customHeight="1">
      <c r="A5" s="1323" t="s">
        <v>576</v>
      </c>
      <c r="B5" s="1323"/>
      <c r="C5" s="1054"/>
      <c r="D5" s="1054"/>
      <c r="E5" s="1054"/>
      <c r="F5" s="1054"/>
      <c r="G5" s="1055"/>
      <c r="H5" s="1055"/>
      <c r="I5" s="1056"/>
    </row>
    <row r="6" spans="1:39" ht="12.2" customHeight="1">
      <c r="A6" s="1323" t="s">
        <v>577</v>
      </c>
      <c r="B6" s="1323"/>
      <c r="C6" s="1057"/>
      <c r="D6" s="1057"/>
      <c r="E6" s="1057"/>
      <c r="F6" s="1057"/>
      <c r="G6" s="1055"/>
      <c r="H6" s="1055"/>
    </row>
    <row r="7" spans="1:39" ht="78.75" customHeight="1">
      <c r="A7" s="1319" t="s">
        <v>578</v>
      </c>
      <c r="B7" s="1319"/>
      <c r="C7" s="1319"/>
      <c r="D7" s="1319"/>
      <c r="E7" s="1319"/>
      <c r="F7" s="1319"/>
      <c r="G7" s="1319"/>
      <c r="H7" s="1319"/>
      <c r="I7" s="1319"/>
      <c r="J7" s="1319"/>
    </row>
    <row r="8" spans="1:39" ht="20.45" customHeight="1" thickBot="1">
      <c r="A8" s="1058"/>
      <c r="B8" s="1058"/>
      <c r="C8" s="1058"/>
      <c r="D8" s="1058"/>
      <c r="E8" s="1058"/>
      <c r="F8" s="1058"/>
      <c r="G8" s="1058"/>
      <c r="H8" s="1058"/>
      <c r="I8" s="1058"/>
    </row>
    <row r="9" spans="1:39" s="972" customFormat="1" ht="65.25" customHeight="1" thickBot="1">
      <c r="A9" s="1059" t="s">
        <v>519</v>
      </c>
      <c r="B9" s="1060" t="s">
        <v>32</v>
      </c>
      <c r="C9" s="1059" t="s">
        <v>579</v>
      </c>
      <c r="D9" s="1059" t="s">
        <v>580</v>
      </c>
      <c r="E9" s="1059" t="s">
        <v>581</v>
      </c>
      <c r="F9" s="1059" t="s">
        <v>582</v>
      </c>
      <c r="G9" s="1341" t="s">
        <v>176</v>
      </c>
      <c r="H9" s="1342"/>
      <c r="I9" s="1343"/>
      <c r="J9" s="1059" t="s">
        <v>583</v>
      </c>
      <c r="K9" s="1061"/>
      <c r="L9" s="1061"/>
      <c r="M9" s="1061"/>
      <c r="N9" s="1061"/>
      <c r="O9" s="1061"/>
      <c r="P9" s="1061"/>
      <c r="Q9" s="1061"/>
      <c r="R9" s="1061"/>
      <c r="S9" s="1061"/>
      <c r="T9" s="1061"/>
      <c r="U9" s="1061"/>
      <c r="V9" s="1061"/>
      <c r="W9" s="1061"/>
      <c r="X9" s="1061"/>
      <c r="Y9" s="1061"/>
      <c r="Z9" s="1061"/>
      <c r="AA9" s="1061"/>
      <c r="AB9" s="1061"/>
      <c r="AC9" s="1061"/>
      <c r="AD9" s="1061"/>
      <c r="AE9" s="1061"/>
      <c r="AF9" s="1061"/>
      <c r="AG9" s="1061"/>
      <c r="AH9" s="1061"/>
      <c r="AI9" s="1061"/>
      <c r="AJ9" s="1061"/>
      <c r="AK9" s="1061"/>
      <c r="AL9" s="1061"/>
      <c r="AM9" s="1061"/>
    </row>
    <row r="10" spans="1:39" s="1069" customFormat="1" ht="31.7" customHeight="1" thickBot="1">
      <c r="A10" s="1062"/>
      <c r="B10" s="1063"/>
      <c r="C10" s="1064"/>
      <c r="D10" s="1065"/>
      <c r="E10" s="1066"/>
      <c r="F10" s="1067"/>
      <c r="G10" s="1344"/>
      <c r="H10" s="1345"/>
      <c r="I10" s="1346"/>
      <c r="J10" s="1066"/>
      <c r="K10" s="1068"/>
      <c r="L10" s="1068"/>
      <c r="M10" s="1068"/>
      <c r="N10" s="1068"/>
      <c r="O10" s="1068"/>
      <c r="P10" s="1068"/>
      <c r="Q10" s="1068"/>
      <c r="R10" s="1068"/>
      <c r="S10" s="1068"/>
      <c r="T10" s="1068"/>
      <c r="U10" s="1068"/>
      <c r="V10" s="1068"/>
      <c r="W10" s="1068"/>
      <c r="X10" s="1068"/>
      <c r="Y10" s="1068"/>
      <c r="Z10" s="1068"/>
      <c r="AA10" s="1068"/>
      <c r="AB10" s="1068"/>
      <c r="AC10" s="1068"/>
      <c r="AD10" s="1068"/>
      <c r="AE10" s="1068"/>
      <c r="AF10" s="1068"/>
      <c r="AG10" s="1068"/>
      <c r="AH10" s="1068"/>
      <c r="AI10" s="1068"/>
      <c r="AJ10" s="1068"/>
      <c r="AK10" s="1068"/>
      <c r="AL10" s="1068"/>
      <c r="AM10" s="1068"/>
    </row>
    <row r="11" spans="1:39" s="1069" customFormat="1" ht="31.7" customHeight="1" thickBot="1">
      <c r="A11" s="1062"/>
      <c r="B11" s="1063"/>
      <c r="C11" s="1064"/>
      <c r="D11" s="1065"/>
      <c r="E11" s="1066"/>
      <c r="F11" s="1067"/>
      <c r="G11" s="1344"/>
      <c r="H11" s="1345"/>
      <c r="I11" s="1346"/>
      <c r="J11" s="1066"/>
      <c r="K11" s="1068"/>
      <c r="L11" s="1068"/>
      <c r="M11" s="1068"/>
      <c r="N11" s="1068"/>
      <c r="O11" s="1068"/>
      <c r="P11" s="1068"/>
      <c r="Q11" s="1068"/>
      <c r="R11" s="1068"/>
      <c r="S11" s="1068"/>
      <c r="T11" s="1068"/>
      <c r="U11" s="1068"/>
      <c r="V11" s="1068"/>
      <c r="W11" s="1068"/>
      <c r="X11" s="1068"/>
      <c r="Y11" s="1068"/>
      <c r="Z11" s="1068"/>
      <c r="AA11" s="1068"/>
      <c r="AB11" s="1068"/>
      <c r="AC11" s="1068"/>
      <c r="AD11" s="1068"/>
      <c r="AE11" s="1068"/>
      <c r="AF11" s="1068"/>
      <c r="AG11" s="1068"/>
      <c r="AH11" s="1068"/>
      <c r="AI11" s="1068"/>
      <c r="AJ11" s="1068"/>
      <c r="AK11" s="1068"/>
      <c r="AL11" s="1068"/>
      <c r="AM11" s="1068"/>
    </row>
    <row r="12" spans="1:39" s="1069" customFormat="1" ht="31.7" customHeight="1" thickBot="1">
      <c r="A12" s="1062"/>
      <c r="B12" s="1063"/>
      <c r="C12" s="1064"/>
      <c r="D12" s="1065"/>
      <c r="E12" s="1066"/>
      <c r="F12" s="1067"/>
      <c r="G12" s="1344"/>
      <c r="H12" s="1345"/>
      <c r="I12" s="1346"/>
      <c r="J12" s="1066"/>
      <c r="K12" s="1068"/>
      <c r="L12" s="1068"/>
      <c r="M12" s="1068"/>
      <c r="N12" s="1068"/>
      <c r="O12" s="1068"/>
      <c r="P12" s="1068"/>
      <c r="Q12" s="1068"/>
      <c r="R12" s="1068"/>
      <c r="S12" s="1068"/>
      <c r="T12" s="1068"/>
      <c r="U12" s="1068"/>
      <c r="V12" s="1068"/>
      <c r="W12" s="1068"/>
      <c r="X12" s="1068"/>
      <c r="Y12" s="1068"/>
      <c r="Z12" s="1068"/>
      <c r="AA12" s="1068"/>
      <c r="AB12" s="1068"/>
      <c r="AC12" s="1068"/>
      <c r="AD12" s="1068"/>
      <c r="AE12" s="1068"/>
      <c r="AF12" s="1068"/>
      <c r="AG12" s="1068"/>
      <c r="AH12" s="1068"/>
      <c r="AI12" s="1068"/>
      <c r="AJ12" s="1068"/>
      <c r="AK12" s="1068"/>
      <c r="AL12" s="1068"/>
      <c r="AM12" s="1068"/>
    </row>
    <row r="13" spans="1:39" s="1069" customFormat="1" ht="31.7" customHeight="1" thickBot="1">
      <c r="A13" s="1062"/>
      <c r="B13" s="1063"/>
      <c r="C13" s="1064"/>
      <c r="D13" s="1065"/>
      <c r="E13" s="1070"/>
      <c r="F13" s="1067"/>
      <c r="G13" s="1344"/>
      <c r="H13" s="1345"/>
      <c r="I13" s="1346"/>
      <c r="J13" s="1066"/>
      <c r="K13" s="1068"/>
      <c r="L13" s="1068"/>
      <c r="M13" s="1068"/>
      <c r="N13" s="1068"/>
      <c r="O13" s="1068"/>
      <c r="P13" s="1068"/>
      <c r="Q13" s="1068"/>
      <c r="R13" s="1068"/>
      <c r="S13" s="1068"/>
      <c r="T13" s="1068"/>
      <c r="U13" s="1068"/>
      <c r="V13" s="1068"/>
      <c r="W13" s="1068"/>
      <c r="X13" s="1068"/>
      <c r="Y13" s="1068"/>
      <c r="Z13" s="1068"/>
      <c r="AA13" s="1068"/>
      <c r="AB13" s="1068"/>
      <c r="AC13" s="1068"/>
      <c r="AD13" s="1068"/>
      <c r="AE13" s="1068"/>
      <c r="AF13" s="1068"/>
      <c r="AG13" s="1068"/>
      <c r="AH13" s="1068"/>
      <c r="AI13" s="1068"/>
      <c r="AJ13" s="1068"/>
      <c r="AK13" s="1068"/>
      <c r="AL13" s="1068"/>
      <c r="AM13" s="1068"/>
    </row>
    <row r="14" spans="1:39" s="1069" customFormat="1" ht="31.7" customHeight="1" thickBot="1">
      <c r="A14" s="1062"/>
      <c r="B14" s="1063"/>
      <c r="C14" s="1064"/>
      <c r="D14" s="1065"/>
      <c r="E14" s="1070"/>
      <c r="F14" s="1067"/>
      <c r="G14" s="1344"/>
      <c r="H14" s="1345"/>
      <c r="I14" s="1346"/>
      <c r="J14" s="1066"/>
      <c r="K14" s="1068"/>
      <c r="L14" s="1068"/>
      <c r="M14" s="1068"/>
      <c r="N14" s="1068"/>
      <c r="O14" s="1068"/>
      <c r="P14" s="1068"/>
      <c r="Q14" s="1068"/>
      <c r="R14" s="1068"/>
      <c r="S14" s="1068"/>
      <c r="T14" s="1068"/>
      <c r="U14" s="1068"/>
      <c r="V14" s="1068"/>
      <c r="W14" s="1068"/>
      <c r="X14" s="1068"/>
      <c r="Y14" s="1068"/>
      <c r="Z14" s="1068"/>
      <c r="AA14" s="1068"/>
      <c r="AB14" s="1068"/>
      <c r="AC14" s="1068"/>
      <c r="AD14" s="1068"/>
      <c r="AE14" s="1068"/>
      <c r="AF14" s="1068"/>
      <c r="AG14" s="1068"/>
      <c r="AH14" s="1068"/>
      <c r="AI14" s="1068"/>
      <c r="AJ14" s="1068"/>
      <c r="AK14" s="1068"/>
      <c r="AL14" s="1068"/>
      <c r="AM14" s="1068"/>
    </row>
    <row r="15" spans="1:39" s="1069" customFormat="1" ht="31.7" customHeight="1" thickBot="1">
      <c r="A15" s="1062"/>
      <c r="B15" s="1063"/>
      <c r="C15" s="1064"/>
      <c r="D15" s="1065"/>
      <c r="E15" s="1070"/>
      <c r="F15" s="1067"/>
      <c r="G15" s="1344"/>
      <c r="H15" s="1345"/>
      <c r="I15" s="1346"/>
      <c r="J15" s="1066"/>
      <c r="K15" s="1068"/>
      <c r="L15" s="1068"/>
      <c r="M15" s="1068"/>
      <c r="N15" s="1068"/>
      <c r="O15" s="1068"/>
      <c r="P15" s="1068"/>
      <c r="Q15" s="1068"/>
      <c r="R15" s="1068"/>
      <c r="S15" s="1068"/>
      <c r="T15" s="1068"/>
      <c r="U15" s="1068"/>
      <c r="V15" s="1068"/>
      <c r="W15" s="1068"/>
      <c r="X15" s="1068"/>
      <c r="Y15" s="1068"/>
      <c r="Z15" s="1068"/>
      <c r="AA15" s="1068"/>
      <c r="AB15" s="1068"/>
      <c r="AC15" s="1068"/>
      <c r="AD15" s="1068"/>
      <c r="AE15" s="1068"/>
      <c r="AF15" s="1068"/>
      <c r="AG15" s="1068"/>
      <c r="AH15" s="1068"/>
      <c r="AI15" s="1068"/>
      <c r="AJ15" s="1068"/>
      <c r="AK15" s="1068"/>
      <c r="AL15" s="1068"/>
      <c r="AM15" s="1068"/>
    </row>
    <row r="16" spans="1:39" s="1069" customFormat="1" ht="36.75" customHeight="1" thickBot="1">
      <c r="A16" s="1327" t="s">
        <v>262</v>
      </c>
      <c r="B16" s="1328"/>
      <c r="C16" s="1328"/>
      <c r="D16" s="1328"/>
      <c r="E16" s="1329"/>
      <c r="F16" s="1067"/>
      <c r="G16" s="1344"/>
      <c r="H16" s="1345"/>
      <c r="I16" s="1346"/>
      <c r="J16" s="1066"/>
      <c r="K16" s="1068"/>
      <c r="L16" s="1068"/>
      <c r="M16" s="1068"/>
      <c r="N16" s="1068"/>
      <c r="O16" s="1068"/>
      <c r="P16" s="1068"/>
      <c r="Q16" s="1068"/>
      <c r="R16" s="1068"/>
      <c r="S16" s="1068"/>
      <c r="T16" s="1068"/>
      <c r="U16" s="1068"/>
      <c r="V16" s="1068"/>
      <c r="W16" s="1068"/>
      <c r="X16" s="1068"/>
      <c r="Y16" s="1068"/>
      <c r="Z16" s="1068"/>
      <c r="AA16" s="1068"/>
      <c r="AB16" s="1068"/>
      <c r="AC16" s="1068"/>
      <c r="AD16" s="1068"/>
      <c r="AE16" s="1068"/>
      <c r="AF16" s="1068"/>
      <c r="AG16" s="1068"/>
      <c r="AH16" s="1068"/>
      <c r="AI16" s="1068"/>
      <c r="AJ16" s="1068"/>
      <c r="AK16" s="1068"/>
      <c r="AL16" s="1068"/>
      <c r="AM16" s="1068"/>
    </row>
    <row r="17" spans="1:9" s="1072" customFormat="1">
      <c r="A17" s="1071"/>
      <c r="D17" s="1072" t="s">
        <v>376</v>
      </c>
    </row>
    <row r="18" spans="1:9" s="1072" customFormat="1" ht="14.25" customHeight="1">
      <c r="A18" s="1073" t="s">
        <v>584</v>
      </c>
      <c r="B18" s="1073"/>
      <c r="C18" s="1073"/>
      <c r="D18" s="1073"/>
      <c r="E18" s="1073"/>
      <c r="F18" s="1074"/>
      <c r="G18" s="1075"/>
    </row>
    <row r="19" spans="1:9" s="1072" customFormat="1" ht="14.25" customHeight="1">
      <c r="A19" s="1076" t="s">
        <v>585</v>
      </c>
      <c r="B19" s="929"/>
      <c r="C19" s="929"/>
      <c r="D19" s="929"/>
      <c r="E19" s="1077"/>
      <c r="F19" s="1078"/>
      <c r="G19" s="929"/>
    </row>
    <row r="20" spans="1:9" s="1072" customFormat="1" ht="15">
      <c r="A20" s="1076" t="s">
        <v>586</v>
      </c>
      <c r="B20" s="1076"/>
      <c r="C20" s="1076"/>
      <c r="D20" s="1076"/>
      <c r="E20" s="1076"/>
      <c r="F20" s="1074"/>
      <c r="G20" s="1075"/>
    </row>
    <row r="21" spans="1:9" s="1072" customFormat="1" ht="15">
      <c r="A21" s="1076" t="s">
        <v>587</v>
      </c>
      <c r="B21" s="1076"/>
      <c r="C21" s="1076"/>
      <c r="D21" s="1076"/>
      <c r="E21" s="1076"/>
      <c r="F21" s="1074"/>
      <c r="G21" s="1075"/>
    </row>
    <row r="22" spans="1:9" s="1072" customFormat="1" ht="15">
      <c r="A22" s="1076" t="s">
        <v>588</v>
      </c>
      <c r="B22" s="1079"/>
      <c r="C22" s="1079"/>
      <c r="D22" s="1075"/>
      <c r="E22" s="1075"/>
      <c r="F22" s="1074"/>
      <c r="G22" s="1075"/>
    </row>
    <row r="23" spans="1:9" s="1072" customFormat="1" ht="14.25">
      <c r="A23" s="1080"/>
      <c r="B23" s="1079"/>
      <c r="C23" s="1079"/>
      <c r="D23" s="1075"/>
      <c r="E23" s="1075"/>
      <c r="F23" s="1074"/>
      <c r="G23" s="1075"/>
    </row>
    <row r="24" spans="1:9" s="1072" customFormat="1" ht="14.25">
      <c r="A24" s="1080"/>
      <c r="B24" s="1079"/>
      <c r="C24" s="1079"/>
      <c r="D24" s="1075"/>
      <c r="E24" s="1075"/>
      <c r="F24" s="1074"/>
      <c r="G24" s="1075"/>
    </row>
    <row r="25" spans="1:9" s="1072" customFormat="1" ht="31.5" customHeight="1">
      <c r="A25" s="1080"/>
      <c r="B25" s="1079"/>
      <c r="C25" s="1079"/>
      <c r="D25" s="1075"/>
      <c r="E25" s="1075"/>
      <c r="F25" s="1074"/>
      <c r="G25" s="1075"/>
    </row>
    <row r="26" spans="1:9" ht="18.75" customHeight="1">
      <c r="A26" s="1081"/>
      <c r="B26" s="1055"/>
      <c r="C26" s="1055"/>
      <c r="D26" s="973"/>
      <c r="E26" s="973"/>
      <c r="G26" s="1055"/>
      <c r="H26" s="1082"/>
      <c r="I26" s="1055"/>
    </row>
    <row r="27" spans="1:9" ht="12.95" customHeight="1">
      <c r="A27" s="974" t="s">
        <v>589</v>
      </c>
      <c r="E27" s="1347">
        <v>44651</v>
      </c>
      <c r="F27" s="1347"/>
      <c r="G27" s="1055"/>
      <c r="H27" s="1317"/>
      <c r="I27" s="1317"/>
    </row>
    <row r="28" spans="1:9" ht="27.2" customHeight="1">
      <c r="A28" s="972" t="s">
        <v>44</v>
      </c>
      <c r="B28" s="973"/>
      <c r="C28" s="1055"/>
      <c r="E28" s="1318" t="s">
        <v>61</v>
      </c>
      <c r="F28" s="1318"/>
      <c r="H28" s="1317"/>
      <c r="I28" s="1317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="60" zoomScaleNormal="100" zoomScaleSheetLayoutView="100" workbookViewId="0">
      <selection activeCell="D11" sqref="D11"/>
    </sheetView>
  </sheetViews>
  <sheetFormatPr defaultColWidth="9.140625" defaultRowHeight="12.75"/>
  <cols>
    <col min="1" max="1" width="6.85546875" style="982" customWidth="1"/>
    <col min="2" max="2" width="29.5703125" style="982" customWidth="1"/>
    <col min="3" max="3" width="26.7109375" style="982" customWidth="1"/>
    <col min="4" max="4" width="15.28515625" style="982" customWidth="1"/>
    <col min="5" max="5" width="16.7109375" style="982" customWidth="1"/>
    <col min="6" max="6" width="17.42578125" style="982" customWidth="1"/>
    <col min="7" max="7" width="15.85546875" style="982" customWidth="1"/>
    <col min="8" max="8" width="17.42578125" style="982" customWidth="1"/>
    <col min="9" max="9" width="24.28515625" style="982" customWidth="1"/>
    <col min="10" max="10" width="15.7109375" style="982" customWidth="1"/>
    <col min="11" max="11" width="14.28515625" style="982" customWidth="1"/>
    <col min="12" max="12" width="17" style="982" customWidth="1"/>
    <col min="13" max="13" width="16.85546875" style="982" customWidth="1"/>
    <col min="14" max="16384" width="9.140625" style="982"/>
  </cols>
  <sheetData>
    <row r="1" spans="1:9" ht="61.5" customHeight="1">
      <c r="G1" s="1005"/>
      <c r="I1" s="1006" t="s">
        <v>550</v>
      </c>
    </row>
    <row r="2" spans="1:9" s="978" customFormat="1" ht="14.25">
      <c r="G2" s="1007" t="s">
        <v>551</v>
      </c>
      <c r="H2" s="1008"/>
    </row>
    <row r="3" spans="1:9" s="978" customFormat="1" ht="46.5" customHeight="1">
      <c r="A3" s="1009" t="s">
        <v>542</v>
      </c>
      <c r="G3" s="1349" t="s">
        <v>552</v>
      </c>
      <c r="H3" s="1349"/>
      <c r="I3" s="1349"/>
    </row>
    <row r="4" spans="1:9" s="980" customFormat="1" ht="13.5">
      <c r="A4" s="1352" t="s">
        <v>553</v>
      </c>
      <c r="B4" s="1352"/>
    </row>
    <row r="5" spans="1:9" ht="13.5">
      <c r="A5" s="981" t="s">
        <v>446</v>
      </c>
      <c r="B5" s="981"/>
    </row>
    <row r="6" spans="1:9" ht="13.5">
      <c r="A6" s="1353" t="s">
        <v>447</v>
      </c>
      <c r="B6" s="1353"/>
      <c r="H6" s="983"/>
    </row>
    <row r="7" spans="1:9" ht="73.5" customHeight="1">
      <c r="A7" s="1354" t="s">
        <v>554</v>
      </c>
      <c r="B7" s="1354"/>
      <c r="C7" s="1354"/>
      <c r="D7" s="1354"/>
      <c r="E7" s="1354"/>
      <c r="F7" s="1354"/>
      <c r="G7" s="1354"/>
      <c r="H7" s="1354"/>
      <c r="I7" s="1354"/>
    </row>
    <row r="8" spans="1:9" s="1011" customFormat="1" ht="37.5" customHeight="1" thickBot="1">
      <c r="A8" s="1010"/>
      <c r="B8" s="1010"/>
      <c r="C8" s="1010"/>
      <c r="D8" s="1010"/>
      <c r="E8" s="1010"/>
      <c r="F8" s="1010"/>
      <c r="G8" s="1010"/>
      <c r="H8" s="1010"/>
    </row>
    <row r="9" spans="1:9" s="1016" customFormat="1" ht="48.95" customHeight="1" thickBot="1">
      <c r="A9" s="1012" t="s">
        <v>555</v>
      </c>
      <c r="B9" s="1355"/>
      <c r="C9" s="1355"/>
      <c r="D9" s="1013" t="s">
        <v>556</v>
      </c>
      <c r="E9" s="1014" t="s">
        <v>557</v>
      </c>
      <c r="F9" s="1013" t="s">
        <v>32</v>
      </c>
      <c r="G9" s="1013" t="s">
        <v>32</v>
      </c>
      <c r="H9" s="1013" t="s">
        <v>32</v>
      </c>
      <c r="I9" s="1015" t="s">
        <v>558</v>
      </c>
    </row>
    <row r="10" spans="1:9" s="1021" customFormat="1" ht="13.7" customHeight="1">
      <c r="A10" s="1350"/>
      <c r="B10" s="1351"/>
      <c r="C10" s="1351"/>
      <c r="D10" s="1017">
        <v>1</v>
      </c>
      <c r="E10" s="1017">
        <v>2</v>
      </c>
      <c r="F10" s="1018">
        <v>3</v>
      </c>
      <c r="G10" s="1019">
        <v>4</v>
      </c>
      <c r="H10" s="1018">
        <v>5</v>
      </c>
      <c r="I10" s="1020"/>
    </row>
    <row r="11" spans="1:9" s="1025" customFormat="1" ht="27.2" customHeight="1">
      <c r="A11" s="1022">
        <v>1</v>
      </c>
      <c r="B11" s="1357" t="s">
        <v>559</v>
      </c>
      <c r="C11" s="1358"/>
      <c r="D11" s="1023">
        <f>D12+D14+D13</f>
        <v>0</v>
      </c>
      <c r="E11" s="1023">
        <f t="shared" ref="E11:H11" si="0">E12+E14+E13</f>
        <v>0</v>
      </c>
      <c r="F11" s="1023">
        <f t="shared" si="0"/>
        <v>0</v>
      </c>
      <c r="G11" s="1023">
        <f t="shared" si="0"/>
        <v>0</v>
      </c>
      <c r="H11" s="1023">
        <f t="shared" si="0"/>
        <v>0</v>
      </c>
      <c r="I11" s="1024">
        <f>SUM(D11:H11)</f>
        <v>0</v>
      </c>
    </row>
    <row r="12" spans="1:9" s="1021" customFormat="1" ht="27.2" customHeight="1">
      <c r="A12" s="1026" t="s">
        <v>560</v>
      </c>
      <c r="B12" s="1359" t="s">
        <v>561</v>
      </c>
      <c r="C12" s="1360"/>
      <c r="D12" s="1027"/>
      <c r="E12" s="1028"/>
      <c r="F12" s="1029"/>
      <c r="G12" s="1029"/>
      <c r="H12" s="1029"/>
      <c r="I12" s="1030"/>
    </row>
    <row r="13" spans="1:9" s="1021" customFormat="1" ht="27.2" customHeight="1">
      <c r="A13" s="1026" t="s">
        <v>562</v>
      </c>
      <c r="B13" s="1361" t="s">
        <v>563</v>
      </c>
      <c r="C13" s="1360"/>
      <c r="D13" s="1027"/>
      <c r="E13" s="1028"/>
      <c r="F13" s="1029"/>
      <c r="G13" s="1029"/>
      <c r="H13" s="1029"/>
      <c r="I13" s="1030"/>
    </row>
    <row r="14" spans="1:9" s="1021" customFormat="1" ht="27.2" customHeight="1">
      <c r="A14" s="1026" t="s">
        <v>564</v>
      </c>
      <c r="B14" s="1359" t="s">
        <v>565</v>
      </c>
      <c r="C14" s="1360"/>
      <c r="D14" s="1027"/>
      <c r="E14" s="1028"/>
      <c r="F14" s="1029"/>
      <c r="G14" s="1029"/>
      <c r="H14" s="1029"/>
      <c r="I14" s="1030"/>
    </row>
    <row r="15" spans="1:9" s="1025" customFormat="1" ht="27.2" customHeight="1">
      <c r="A15" s="1022">
        <v>2</v>
      </c>
      <c r="B15" s="1357" t="s">
        <v>566</v>
      </c>
      <c r="C15" s="1357"/>
      <c r="D15" s="1023">
        <f>D16+D18+D17</f>
        <v>0</v>
      </c>
      <c r="E15" s="1023">
        <f t="shared" ref="E15:H15" si="1">E16+E18+E17</f>
        <v>0</v>
      </c>
      <c r="F15" s="1023">
        <f t="shared" si="1"/>
        <v>0</v>
      </c>
      <c r="G15" s="1023">
        <f t="shared" si="1"/>
        <v>0</v>
      </c>
      <c r="H15" s="1023">
        <f t="shared" si="1"/>
        <v>0</v>
      </c>
      <c r="I15" s="1024">
        <f>SUM(D15:H15)</f>
        <v>0</v>
      </c>
    </row>
    <row r="16" spans="1:9" s="1021" customFormat="1" ht="42.2" customHeight="1">
      <c r="A16" s="1026" t="s">
        <v>567</v>
      </c>
      <c r="B16" s="1359" t="s">
        <v>568</v>
      </c>
      <c r="C16" s="1360"/>
      <c r="D16" s="1031"/>
      <c r="E16" s="1028">
        <v>0</v>
      </c>
      <c r="F16" s="1029"/>
      <c r="G16" s="1029"/>
      <c r="H16" s="1029"/>
      <c r="I16" s="1030"/>
    </row>
    <row r="17" spans="1:9" s="1021" customFormat="1" ht="27.2" customHeight="1">
      <c r="A17" s="1026" t="s">
        <v>569</v>
      </c>
      <c r="B17" s="1361" t="s">
        <v>570</v>
      </c>
      <c r="C17" s="1360"/>
      <c r="D17" s="1031"/>
      <c r="E17" s="1028"/>
      <c r="F17" s="1029"/>
      <c r="G17" s="1029"/>
      <c r="H17" s="1029"/>
      <c r="I17" s="1030"/>
    </row>
    <row r="18" spans="1:9" s="1021" customFormat="1" ht="38.450000000000003" customHeight="1" thickBot="1">
      <c r="A18" s="1032" t="s">
        <v>571</v>
      </c>
      <c r="B18" s="1362" t="s">
        <v>572</v>
      </c>
      <c r="C18" s="1362"/>
      <c r="D18" s="1033"/>
      <c r="E18" s="1034"/>
      <c r="F18" s="1035"/>
      <c r="G18" s="1035"/>
      <c r="H18" s="1035"/>
      <c r="I18" s="1036"/>
    </row>
    <row r="19" spans="1:9" s="1021" customFormat="1" ht="13.5"/>
    <row r="20" spans="1:9" s="1038" customFormat="1" ht="13.5">
      <c r="A20" s="1363" t="s">
        <v>513</v>
      </c>
      <c r="B20" s="1363"/>
      <c r="C20" s="1037"/>
      <c r="D20" s="1037"/>
      <c r="F20" s="1039"/>
    </row>
    <row r="21" spans="1:9" s="1038" customFormat="1" ht="43.5" customHeight="1">
      <c r="A21" s="1040"/>
      <c r="B21" s="1364"/>
      <c r="C21" s="1364"/>
      <c r="D21" s="1364"/>
      <c r="E21" s="1364"/>
    </row>
    <row r="22" spans="1:9" s="1042" customFormat="1" ht="14.25" customHeight="1">
      <c r="A22" s="1041"/>
      <c r="B22" s="1365"/>
      <c r="C22" s="1365"/>
      <c r="D22" s="1365"/>
      <c r="E22" s="1365"/>
    </row>
    <row r="23" spans="1:9" s="1042" customFormat="1">
      <c r="A23" s="997" t="s">
        <v>42</v>
      </c>
      <c r="B23" s="997"/>
      <c r="D23" s="1043"/>
      <c r="E23" s="998">
        <v>44651</v>
      </c>
    </row>
    <row r="24" spans="1:9" ht="61.5" customHeight="1">
      <c r="A24" s="1356" t="s">
        <v>44</v>
      </c>
      <c r="B24" s="1356"/>
      <c r="E24" s="999" t="s">
        <v>61</v>
      </c>
    </row>
  </sheetData>
  <mergeCells count="18"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  <mergeCell ref="A10:C10"/>
    <mergeCell ref="G3:I3"/>
    <mergeCell ref="A4:B4"/>
    <mergeCell ref="A6:B6"/>
    <mergeCell ref="A7:I7"/>
    <mergeCell ref="B9:C9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13" zoomScaleNormal="100" workbookViewId="0">
      <selection activeCell="D11" sqref="D11"/>
    </sheetView>
  </sheetViews>
  <sheetFormatPr defaultColWidth="9.140625" defaultRowHeight="12.75"/>
  <cols>
    <col min="1" max="1" width="4.85546875" style="982" customWidth="1"/>
    <col min="2" max="2" width="36" style="982" customWidth="1"/>
    <col min="3" max="3" width="25.7109375" style="982" customWidth="1"/>
    <col min="4" max="4" width="47.28515625" style="982" customWidth="1"/>
    <col min="5" max="5" width="23.140625" style="982" customWidth="1"/>
    <col min="6" max="6" width="23.42578125" style="982" customWidth="1"/>
    <col min="7" max="7" width="22.5703125" style="982" customWidth="1"/>
    <col min="8" max="8" width="2.140625" style="982" customWidth="1"/>
    <col min="9" max="9" width="3.5703125" style="982" customWidth="1"/>
    <col min="10" max="16384" width="9.140625" style="982"/>
  </cols>
  <sheetData>
    <row r="1" spans="1:18" s="978" customFormat="1" ht="15">
      <c r="E1" s="1002"/>
      <c r="F1" s="1369" t="s">
        <v>541</v>
      </c>
      <c r="G1" s="1369"/>
    </row>
    <row r="2" spans="1:18" s="978" customFormat="1" ht="89.25" customHeight="1">
      <c r="A2" s="1370"/>
      <c r="B2" s="1370"/>
      <c r="C2" s="1371"/>
      <c r="D2" s="1372"/>
      <c r="F2" s="1326" t="s">
        <v>517</v>
      </c>
      <c r="G2" s="1336"/>
      <c r="H2" s="1001"/>
      <c r="I2" s="1000"/>
      <c r="L2" s="1326"/>
      <c r="M2" s="1326"/>
      <c r="N2" s="1336"/>
    </row>
    <row r="3" spans="1:18" s="980" customFormat="1" ht="36" customHeight="1">
      <c r="A3" s="1366" t="s">
        <v>542</v>
      </c>
      <c r="B3" s="1366"/>
    </row>
    <row r="4" spans="1:18" ht="13.5">
      <c r="A4" s="981" t="s">
        <v>446</v>
      </c>
      <c r="B4" s="981"/>
    </row>
    <row r="5" spans="1:18" ht="13.5" customHeight="1">
      <c r="A5" s="1373" t="s">
        <v>447</v>
      </c>
      <c r="B5" s="1373"/>
      <c r="H5" s="983"/>
    </row>
    <row r="6" spans="1:18">
      <c r="A6" s="983"/>
    </row>
    <row r="7" spans="1:18" ht="52.7" customHeight="1">
      <c r="A7" s="1374" t="s">
        <v>543</v>
      </c>
      <c r="B7" s="1374"/>
      <c r="C7" s="1374"/>
      <c r="D7" s="1374"/>
      <c r="E7" s="1374"/>
      <c r="F7" s="1374"/>
      <c r="G7" s="1374"/>
    </row>
    <row r="8" spans="1:18" ht="11.25" customHeight="1" thickBot="1">
      <c r="A8" s="984"/>
    </row>
    <row r="9" spans="1:18" ht="83.25" customHeight="1" thickBot="1">
      <c r="A9" s="985" t="s">
        <v>519</v>
      </c>
      <c r="B9" s="986" t="s">
        <v>544</v>
      </c>
      <c r="C9" s="985" t="s">
        <v>545</v>
      </c>
      <c r="D9" s="986" t="s">
        <v>533</v>
      </c>
      <c r="E9" s="985" t="s">
        <v>546</v>
      </c>
      <c r="F9" s="985" t="s">
        <v>547</v>
      </c>
      <c r="G9" s="985" t="s">
        <v>548</v>
      </c>
    </row>
    <row r="10" spans="1:18" ht="24.2" customHeight="1" thickBot="1">
      <c r="A10" s="987"/>
      <c r="B10" s="988"/>
      <c r="C10" s="988"/>
      <c r="D10" s="988"/>
      <c r="E10" s="989"/>
      <c r="F10" s="989"/>
      <c r="G10" s="989"/>
    </row>
    <row r="11" spans="1:18" ht="24.2" customHeight="1" thickBot="1">
      <c r="A11" s="987"/>
      <c r="B11" s="988"/>
      <c r="C11" s="988"/>
      <c r="D11" s="988"/>
      <c r="E11" s="989"/>
      <c r="F11" s="989"/>
      <c r="G11" s="989"/>
      <c r="L11" s="1375"/>
      <c r="M11" s="1375"/>
      <c r="N11" s="1375"/>
      <c r="O11" s="1375"/>
      <c r="P11" s="1375"/>
      <c r="Q11" s="1375"/>
      <c r="R11" s="1375"/>
    </row>
    <row r="12" spans="1:18" ht="24.2" customHeight="1" thickBot="1">
      <c r="A12" s="987"/>
      <c r="B12" s="988"/>
      <c r="C12" s="988"/>
      <c r="D12" s="988"/>
      <c r="E12" s="989"/>
      <c r="F12" s="989"/>
      <c r="G12" s="989"/>
    </row>
    <row r="13" spans="1:18" ht="24.2" customHeight="1" thickBot="1">
      <c r="A13" s="987"/>
      <c r="B13" s="988"/>
      <c r="C13" s="988"/>
      <c r="D13" s="988"/>
      <c r="E13" s="989"/>
      <c r="F13" s="989"/>
      <c r="G13" s="989"/>
    </row>
    <row r="14" spans="1:18" ht="24.2" customHeight="1" thickBot="1">
      <c r="A14" s="990"/>
      <c r="B14" s="991"/>
      <c r="C14" s="991"/>
      <c r="D14" s="991"/>
      <c r="E14" s="992"/>
      <c r="F14" s="992"/>
      <c r="G14" s="992"/>
    </row>
    <row r="15" spans="1:18" ht="24.2" customHeight="1" thickBot="1">
      <c r="A15" s="990"/>
      <c r="B15" s="991"/>
      <c r="C15" s="991"/>
      <c r="D15" s="991"/>
      <c r="E15" s="992"/>
      <c r="F15" s="992"/>
      <c r="G15" s="992"/>
    </row>
    <row r="16" spans="1:18" ht="24.2" customHeight="1" thickBot="1">
      <c r="A16" s="990"/>
      <c r="B16" s="991"/>
      <c r="C16" s="991"/>
      <c r="D16" s="991"/>
      <c r="E16" s="992"/>
      <c r="F16" s="992"/>
      <c r="G16" s="992"/>
    </row>
    <row r="17" spans="1:7" ht="24.2" customHeight="1" thickBot="1">
      <c r="A17" s="990"/>
      <c r="B17" s="991"/>
      <c r="C17" s="991"/>
      <c r="D17" s="991"/>
      <c r="E17" s="992"/>
      <c r="F17" s="992"/>
      <c r="G17" s="992"/>
    </row>
    <row r="18" spans="1:7" ht="24.2" customHeight="1" thickBot="1">
      <c r="A18" s="990"/>
      <c r="B18" s="991"/>
      <c r="C18" s="991"/>
      <c r="D18" s="991"/>
      <c r="E18" s="992"/>
      <c r="F18" s="992"/>
      <c r="G18" s="992"/>
    </row>
    <row r="19" spans="1:7" ht="24.2" customHeight="1" thickBot="1">
      <c r="A19" s="990"/>
      <c r="B19" s="991"/>
      <c r="C19" s="991"/>
      <c r="D19" s="991"/>
      <c r="E19" s="992"/>
      <c r="F19" s="992"/>
      <c r="G19" s="992"/>
    </row>
    <row r="20" spans="1:7" ht="24.2" customHeight="1" thickBot="1">
      <c r="A20" s="990"/>
      <c r="B20" s="991"/>
      <c r="C20" s="991"/>
      <c r="D20" s="991"/>
      <c r="E20" s="992"/>
      <c r="F20" s="992"/>
      <c r="G20" s="992"/>
    </row>
    <row r="21" spans="1:7" ht="24.2" customHeight="1" thickBot="1">
      <c r="A21" s="1376" t="s">
        <v>60</v>
      </c>
      <c r="B21" s="1376"/>
      <c r="C21" s="993"/>
      <c r="D21" s="993"/>
      <c r="E21" s="1004">
        <f>SUM(E10:E20)</f>
        <v>0</v>
      </c>
      <c r="F21" s="993"/>
      <c r="G21" s="993"/>
    </row>
    <row r="22" spans="1:7">
      <c r="A22" s="997"/>
      <c r="B22" s="997"/>
      <c r="C22" s="997"/>
      <c r="D22" s="997"/>
      <c r="E22" s="997"/>
      <c r="F22" s="997"/>
      <c r="G22" s="997"/>
    </row>
    <row r="23" spans="1:7">
      <c r="A23" s="997" t="s">
        <v>549</v>
      </c>
    </row>
    <row r="24" spans="1:7" ht="45" customHeight="1"/>
    <row r="25" spans="1:7" ht="12.95" customHeight="1">
      <c r="A25" s="997" t="s">
        <v>514</v>
      </c>
      <c r="B25" s="997"/>
      <c r="D25" s="998">
        <v>44651</v>
      </c>
      <c r="F25" s="1377"/>
      <c r="G25" s="1377"/>
    </row>
    <row r="26" spans="1:7" ht="12.95" customHeight="1">
      <c r="A26" s="1367" t="s">
        <v>515</v>
      </c>
      <c r="B26" s="1367"/>
      <c r="D26" s="999" t="s">
        <v>61</v>
      </c>
      <c r="F26" s="1368"/>
      <c r="G26" s="1368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0" zoomScaleNormal="100" workbookViewId="0">
      <selection activeCell="D11" sqref="D11"/>
    </sheetView>
  </sheetViews>
  <sheetFormatPr defaultColWidth="9.140625" defaultRowHeight="12.75"/>
  <cols>
    <col min="1" max="1" width="4.85546875" style="982" customWidth="1"/>
    <col min="2" max="2" width="36" style="982" customWidth="1"/>
    <col min="3" max="3" width="28.5703125" style="982" customWidth="1"/>
    <col min="4" max="4" width="44.42578125" style="982" customWidth="1"/>
    <col min="5" max="5" width="16.140625" style="982" customWidth="1"/>
    <col min="6" max="6" width="14.42578125" style="982" customWidth="1"/>
    <col min="7" max="7" width="15.28515625" style="982" customWidth="1"/>
    <col min="8" max="8" width="15.5703125" style="982" customWidth="1"/>
    <col min="9" max="9" width="18.28515625" style="982" customWidth="1"/>
    <col min="10" max="10" width="2.7109375" style="982" customWidth="1"/>
    <col min="11" max="16384" width="9.140625" style="982"/>
  </cols>
  <sheetData>
    <row r="1" spans="1:16" s="978" customFormat="1" ht="15">
      <c r="E1" s="1002"/>
      <c r="F1" s="1003"/>
      <c r="G1" s="1369" t="s">
        <v>528</v>
      </c>
      <c r="H1" s="1369"/>
      <c r="I1" s="1369"/>
    </row>
    <row r="2" spans="1:16" s="978" customFormat="1" ht="74.45" customHeight="1">
      <c r="A2" s="1378" t="s">
        <v>0</v>
      </c>
      <c r="B2" s="1378"/>
      <c r="C2" s="1379"/>
      <c r="D2" s="1379"/>
      <c r="G2" s="1326" t="s">
        <v>517</v>
      </c>
      <c r="H2" s="1336"/>
      <c r="I2" s="1336"/>
      <c r="J2" s="979"/>
      <c r="N2" s="1326"/>
      <c r="O2" s="1336"/>
      <c r="P2" s="1336"/>
    </row>
    <row r="3" spans="1:16" s="980" customFormat="1" ht="32.25" customHeight="1">
      <c r="A3" s="1366" t="s">
        <v>529</v>
      </c>
      <c r="B3" s="1366"/>
    </row>
    <row r="4" spans="1:16" ht="13.5">
      <c r="A4" s="981" t="s">
        <v>446</v>
      </c>
      <c r="B4" s="981"/>
    </row>
    <row r="5" spans="1:16" ht="13.5" customHeight="1">
      <c r="A5" s="1373" t="s">
        <v>447</v>
      </c>
      <c r="B5" s="1373"/>
      <c r="J5" s="983"/>
    </row>
    <row r="6" spans="1:16">
      <c r="A6" s="983"/>
    </row>
    <row r="7" spans="1:16" ht="52.7" customHeight="1">
      <c r="A7" s="1374" t="s">
        <v>530</v>
      </c>
      <c r="B7" s="1374"/>
      <c r="C7" s="1374"/>
      <c r="D7" s="1374"/>
      <c r="E7" s="1374"/>
      <c r="F7" s="1374"/>
      <c r="G7" s="1374"/>
      <c r="H7" s="1374"/>
      <c r="I7" s="1374"/>
    </row>
    <row r="8" spans="1:16" ht="11.25" customHeight="1" thickBot="1">
      <c r="A8" s="984"/>
    </row>
    <row r="9" spans="1:16" ht="83.25" customHeight="1" thickBot="1">
      <c r="A9" s="985" t="s">
        <v>519</v>
      </c>
      <c r="B9" s="986" t="s">
        <v>531</v>
      </c>
      <c r="C9" s="985" t="s">
        <v>532</v>
      </c>
      <c r="D9" s="986" t="s">
        <v>533</v>
      </c>
      <c r="E9" s="985" t="s">
        <v>534</v>
      </c>
      <c r="F9" s="985" t="s">
        <v>535</v>
      </c>
      <c r="G9" s="985" t="s">
        <v>536</v>
      </c>
      <c r="H9" s="985" t="s">
        <v>537</v>
      </c>
      <c r="I9" s="985" t="s">
        <v>538</v>
      </c>
    </row>
    <row r="10" spans="1:16" ht="24.2" customHeight="1" thickBot="1">
      <c r="A10" s="987"/>
      <c r="B10" s="988"/>
      <c r="C10" s="988"/>
      <c r="D10" s="988"/>
      <c r="E10" s="989"/>
      <c r="F10" s="989"/>
      <c r="G10" s="989"/>
      <c r="H10" s="989"/>
      <c r="I10" s="988"/>
    </row>
    <row r="11" spans="1:16" ht="24.2" customHeight="1" thickBot="1">
      <c r="A11" s="987"/>
      <c r="B11" s="988"/>
      <c r="C11" s="988"/>
      <c r="D11" s="988"/>
      <c r="E11" s="989"/>
      <c r="F11" s="989"/>
      <c r="G11" s="989"/>
      <c r="H11" s="989"/>
      <c r="I11" s="988"/>
    </row>
    <row r="12" spans="1:16" ht="24.2" customHeight="1" thickBot="1">
      <c r="A12" s="987"/>
      <c r="B12" s="988"/>
      <c r="C12" s="988"/>
      <c r="D12" s="988"/>
      <c r="E12" s="989"/>
      <c r="F12" s="989"/>
      <c r="G12" s="989"/>
      <c r="H12" s="989"/>
      <c r="I12" s="988"/>
    </row>
    <row r="13" spans="1:16" ht="24.2" customHeight="1" thickBot="1">
      <c r="A13" s="987"/>
      <c r="B13" s="988"/>
      <c r="C13" s="988"/>
      <c r="D13" s="988"/>
      <c r="E13" s="989"/>
      <c r="F13" s="989"/>
      <c r="G13" s="989"/>
      <c r="H13" s="989"/>
      <c r="I13" s="988"/>
    </row>
    <row r="14" spans="1:16" ht="24.2" customHeight="1" thickBot="1">
      <c r="A14" s="990"/>
      <c r="B14" s="991"/>
      <c r="C14" s="991"/>
      <c r="D14" s="991"/>
      <c r="E14" s="992"/>
      <c r="F14" s="992"/>
      <c r="G14" s="992"/>
      <c r="H14" s="992"/>
      <c r="I14" s="991"/>
    </row>
    <row r="15" spans="1:16" ht="24.2" customHeight="1" thickBot="1">
      <c r="A15" s="990"/>
      <c r="B15" s="991"/>
      <c r="C15" s="991"/>
      <c r="D15" s="991"/>
      <c r="E15" s="992"/>
      <c r="F15" s="992"/>
      <c r="G15" s="992"/>
      <c r="H15" s="992"/>
      <c r="I15" s="991"/>
    </row>
    <row r="16" spans="1:16" ht="24.2" customHeight="1" thickBot="1">
      <c r="A16" s="990"/>
      <c r="B16" s="991"/>
      <c r="C16" s="991"/>
      <c r="D16" s="991"/>
      <c r="E16" s="992"/>
      <c r="F16" s="992"/>
      <c r="G16" s="992"/>
      <c r="H16" s="992"/>
      <c r="I16" s="991"/>
    </row>
    <row r="17" spans="1:9" ht="24.2" customHeight="1" thickBot="1">
      <c r="A17" s="990"/>
      <c r="B17" s="991"/>
      <c r="C17" s="991"/>
      <c r="D17" s="991"/>
      <c r="E17" s="992"/>
      <c r="F17" s="992"/>
      <c r="G17" s="992"/>
      <c r="H17" s="992"/>
      <c r="I17" s="991"/>
    </row>
    <row r="18" spans="1:9" ht="24.2" customHeight="1" thickBot="1">
      <c r="A18" s="990"/>
      <c r="B18" s="991"/>
      <c r="C18" s="991"/>
      <c r="D18" s="991"/>
      <c r="E18" s="992"/>
      <c r="F18" s="992"/>
      <c r="G18" s="992"/>
      <c r="H18" s="992"/>
      <c r="I18" s="991"/>
    </row>
    <row r="19" spans="1:9" ht="24.2" customHeight="1" thickBot="1">
      <c r="A19" s="990"/>
      <c r="B19" s="991"/>
      <c r="C19" s="991"/>
      <c r="D19" s="991"/>
      <c r="E19" s="992"/>
      <c r="F19" s="992"/>
      <c r="G19" s="992"/>
      <c r="H19" s="992"/>
      <c r="I19" s="991"/>
    </row>
    <row r="20" spans="1:9" ht="24.2" customHeight="1" thickBot="1">
      <c r="A20" s="990"/>
      <c r="B20" s="991"/>
      <c r="C20" s="991"/>
      <c r="D20" s="991"/>
      <c r="E20" s="992"/>
      <c r="F20" s="992"/>
      <c r="G20" s="992"/>
      <c r="H20" s="992"/>
      <c r="I20" s="991"/>
    </row>
    <row r="21" spans="1:9" ht="24.2" customHeight="1" thickBot="1">
      <c r="A21" s="1376" t="s">
        <v>60</v>
      </c>
      <c r="B21" s="1376"/>
      <c r="C21" s="993"/>
      <c r="D21" s="993"/>
      <c r="E21" s="1004">
        <f>SUM(E10:E20)</f>
        <v>0</v>
      </c>
      <c r="F21" s="995"/>
      <c r="G21" s="993"/>
      <c r="H21" s="993"/>
      <c r="I21" s="995"/>
    </row>
    <row r="22" spans="1:9">
      <c r="A22" s="997"/>
      <c r="B22" s="997"/>
      <c r="C22" s="997"/>
      <c r="D22" s="997"/>
      <c r="E22" s="997"/>
      <c r="F22" s="997"/>
      <c r="G22" s="997"/>
      <c r="H22" s="997"/>
      <c r="I22" s="997"/>
    </row>
    <row r="23" spans="1:9">
      <c r="A23" s="997" t="s">
        <v>539</v>
      </c>
    </row>
    <row r="24" spans="1:9" ht="54.75" customHeight="1"/>
    <row r="25" spans="1:9" ht="12.95" customHeight="1">
      <c r="A25" s="997" t="s">
        <v>514</v>
      </c>
      <c r="B25" s="997"/>
      <c r="D25" s="998">
        <v>44651</v>
      </c>
      <c r="G25" s="1381" t="s">
        <v>540</v>
      </c>
      <c r="H25" s="1381"/>
      <c r="I25" s="1381"/>
    </row>
    <row r="26" spans="1:9" ht="12.95" customHeight="1">
      <c r="A26" s="1367" t="s">
        <v>515</v>
      </c>
      <c r="B26" s="1367"/>
      <c r="D26" s="999" t="s">
        <v>61</v>
      </c>
      <c r="G26" s="1380" t="s">
        <v>22</v>
      </c>
      <c r="H26" s="1380"/>
      <c r="I26" s="1380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0" zoomScaleNormal="100" workbookViewId="0">
      <selection activeCell="D11" sqref="D11"/>
    </sheetView>
  </sheetViews>
  <sheetFormatPr defaultColWidth="9.140625" defaultRowHeight="12.75"/>
  <cols>
    <col min="1" max="1" width="4.85546875" style="982" customWidth="1"/>
    <col min="2" max="2" width="25.7109375" style="982" customWidth="1"/>
    <col min="3" max="4" width="14.7109375" style="982" customWidth="1"/>
    <col min="5" max="5" width="18.7109375" style="982" customWidth="1"/>
    <col min="6" max="6" width="23.42578125" style="982" customWidth="1"/>
    <col min="7" max="7" width="23" style="982" customWidth="1"/>
    <col min="8" max="8" width="24.7109375" style="982" customWidth="1"/>
    <col min="9" max="9" width="22.5703125" style="982" customWidth="1"/>
    <col min="10" max="16384" width="9.140625" style="982"/>
  </cols>
  <sheetData>
    <row r="1" spans="1:14" s="978" customFormat="1" ht="15">
      <c r="G1" s="1384" t="s">
        <v>516</v>
      </c>
      <c r="H1" s="1384"/>
      <c r="I1" s="1384"/>
    </row>
    <row r="2" spans="1:14" s="978" customFormat="1" ht="53.25" customHeight="1">
      <c r="A2" s="1385"/>
      <c r="B2" s="1385"/>
      <c r="C2" s="1371"/>
      <c r="D2" s="1372"/>
      <c r="E2" s="1372"/>
      <c r="G2" s="1326" t="s">
        <v>517</v>
      </c>
      <c r="H2" s="1336"/>
      <c r="I2" s="1336"/>
      <c r="L2" s="1326"/>
      <c r="M2" s="1336"/>
      <c r="N2" s="1336"/>
    </row>
    <row r="3" spans="1:14" s="980" customFormat="1" ht="13.5">
      <c r="A3" s="1383" t="s">
        <v>0</v>
      </c>
      <c r="B3" s="1383"/>
    </row>
    <row r="4" spans="1:14" ht="13.5">
      <c r="A4" s="981" t="s">
        <v>446</v>
      </c>
      <c r="B4" s="981"/>
    </row>
    <row r="5" spans="1:14" ht="13.5" customHeight="1">
      <c r="A5" s="1373" t="s">
        <v>447</v>
      </c>
      <c r="B5" s="1373"/>
    </row>
    <row r="6" spans="1:14">
      <c r="A6" s="983"/>
    </row>
    <row r="7" spans="1:14" ht="103.5" customHeight="1">
      <c r="A7" s="1382" t="s">
        <v>518</v>
      </c>
      <c r="B7" s="1382"/>
      <c r="C7" s="1382"/>
      <c r="D7" s="1382"/>
      <c r="E7" s="1382"/>
      <c r="F7" s="1382"/>
      <c r="G7" s="1382"/>
      <c r="H7" s="1382"/>
      <c r="I7" s="1382"/>
    </row>
    <row r="8" spans="1:14" ht="11.25" customHeight="1" thickBot="1">
      <c r="A8" s="984"/>
    </row>
    <row r="9" spans="1:14" ht="83.25" customHeight="1" thickBot="1">
      <c r="A9" s="985" t="s">
        <v>519</v>
      </c>
      <c r="B9" s="986" t="s">
        <v>520</v>
      </c>
      <c r="C9" s="985" t="s">
        <v>521</v>
      </c>
      <c r="D9" s="986" t="s">
        <v>522</v>
      </c>
      <c r="E9" s="985" t="s">
        <v>523</v>
      </c>
      <c r="F9" s="985" t="s">
        <v>524</v>
      </c>
      <c r="G9" s="985" t="s">
        <v>525</v>
      </c>
      <c r="H9" s="985" t="s">
        <v>176</v>
      </c>
      <c r="I9" s="985" t="s">
        <v>526</v>
      </c>
    </row>
    <row r="10" spans="1:14" ht="24.2" customHeight="1" thickBot="1">
      <c r="A10" s="987"/>
      <c r="B10" s="988"/>
      <c r="C10" s="988"/>
      <c r="D10" s="988"/>
      <c r="E10" s="988"/>
      <c r="F10" s="989"/>
      <c r="G10" s="988"/>
      <c r="H10" s="988"/>
      <c r="I10" s="988"/>
    </row>
    <row r="11" spans="1:14" ht="24.2" customHeight="1" thickBot="1">
      <c r="A11" s="987"/>
      <c r="B11" s="988"/>
      <c r="C11" s="988"/>
      <c r="D11" s="988"/>
      <c r="E11" s="988"/>
      <c r="F11" s="989"/>
      <c r="G11" s="988"/>
      <c r="H11" s="988"/>
      <c r="I11" s="988"/>
    </row>
    <row r="12" spans="1:14" ht="24.2" customHeight="1" thickBot="1">
      <c r="A12" s="987"/>
      <c r="B12" s="988"/>
      <c r="C12" s="988"/>
      <c r="D12" s="988"/>
      <c r="E12" s="988"/>
      <c r="F12" s="989"/>
      <c r="G12" s="988"/>
      <c r="H12" s="988"/>
      <c r="I12" s="988"/>
    </row>
    <row r="13" spans="1:14" ht="24.2" customHeight="1" thickBot="1">
      <c r="A13" s="987"/>
      <c r="B13" s="988"/>
      <c r="C13" s="988"/>
      <c r="D13" s="988"/>
      <c r="E13" s="988"/>
      <c r="F13" s="989"/>
      <c r="G13" s="988"/>
      <c r="H13" s="988"/>
      <c r="I13" s="988"/>
    </row>
    <row r="14" spans="1:14" ht="24.2" customHeight="1" thickBot="1">
      <c r="A14" s="987"/>
      <c r="B14" s="988"/>
      <c r="C14" s="988"/>
      <c r="D14" s="988"/>
      <c r="E14" s="988"/>
      <c r="F14" s="989"/>
      <c r="G14" s="988"/>
      <c r="H14" s="988"/>
      <c r="I14" s="988"/>
    </row>
    <row r="15" spans="1:14" ht="24.2" customHeight="1" thickBot="1">
      <c r="A15" s="987"/>
      <c r="B15" s="988"/>
      <c r="C15" s="988"/>
      <c r="D15" s="988"/>
      <c r="E15" s="988"/>
      <c r="F15" s="989"/>
      <c r="G15" s="988"/>
      <c r="H15" s="988"/>
      <c r="I15" s="988"/>
    </row>
    <row r="16" spans="1:14" ht="24.2" customHeight="1" thickBot="1">
      <c r="A16" s="990"/>
      <c r="B16" s="991"/>
      <c r="C16" s="991"/>
      <c r="D16" s="991"/>
      <c r="E16" s="991"/>
      <c r="F16" s="992"/>
      <c r="G16" s="991"/>
      <c r="H16" s="991"/>
      <c r="I16" s="991"/>
    </row>
    <row r="17" spans="1:9" ht="24.2" customHeight="1" thickBot="1">
      <c r="A17" s="990"/>
      <c r="B17" s="991"/>
      <c r="C17" s="991"/>
      <c r="D17" s="991"/>
      <c r="E17" s="991"/>
      <c r="F17" s="992"/>
      <c r="G17" s="991"/>
      <c r="H17" s="991"/>
      <c r="I17" s="991"/>
    </row>
    <row r="18" spans="1:9" ht="24.2" customHeight="1" thickBot="1">
      <c r="A18" s="990"/>
      <c r="B18" s="991"/>
      <c r="C18" s="991"/>
      <c r="D18" s="991"/>
      <c r="E18" s="991"/>
      <c r="F18" s="992"/>
      <c r="G18" s="991"/>
      <c r="H18" s="991"/>
      <c r="I18" s="991"/>
    </row>
    <row r="19" spans="1:9" ht="24.2" customHeight="1" thickBot="1">
      <c r="A19" s="1376" t="s">
        <v>60</v>
      </c>
      <c r="B19" s="1376"/>
      <c r="C19" s="993"/>
      <c r="D19" s="993"/>
      <c r="E19" s="993"/>
      <c r="F19" s="994">
        <f>SUM(F10:F18)</f>
        <v>0</v>
      </c>
      <c r="G19" s="994"/>
      <c r="H19" s="995"/>
      <c r="I19" s="995"/>
    </row>
    <row r="20" spans="1:9">
      <c r="A20" s="996" t="s">
        <v>527</v>
      </c>
      <c r="B20" s="996"/>
      <c r="C20" s="996"/>
      <c r="D20" s="997"/>
      <c r="E20" s="997"/>
      <c r="F20" s="997"/>
      <c r="G20" s="997"/>
      <c r="H20" s="997"/>
      <c r="I20" s="997"/>
    </row>
    <row r="22" spans="1:9" ht="35.25" customHeight="1"/>
    <row r="23" spans="1:9" ht="12.95" customHeight="1">
      <c r="A23" s="997" t="s">
        <v>514</v>
      </c>
      <c r="B23" s="997"/>
      <c r="E23" s="998">
        <v>44651</v>
      </c>
      <c r="G23" s="1377"/>
      <c r="H23" s="1377"/>
      <c r="I23" s="1377"/>
    </row>
    <row r="24" spans="1:9" ht="12.95" customHeight="1">
      <c r="A24" s="1367" t="s">
        <v>515</v>
      </c>
      <c r="B24" s="1367"/>
      <c r="E24" s="999" t="s">
        <v>61</v>
      </c>
      <c r="G24" s="1368"/>
      <c r="H24" s="1368"/>
      <c r="I24" s="1368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II.1.a</vt:lpstr>
      <vt:lpstr>II.1.b</vt:lpstr>
      <vt:lpstr>II.1.c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2022-05-09T11:14:38Z</dcterms:modified>
</cp:coreProperties>
</file>