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 firstSheet="29" activeTab="44"/>
  </bookViews>
  <sheets>
    <sheet name="zał. nr 13" sheetId="48" r:id="rId1"/>
    <sheet name="zał. nr 13 A" sheetId="47" r:id="rId2"/>
    <sheet name="zał. nr 13 B" sheetId="46" r:id="rId3"/>
    <sheet name="zał. nr 14" sheetId="45" r:id="rId4"/>
    <sheet name="zał. nr 14 A" sheetId="44" r:id="rId5"/>
    <sheet name="zał. nr 15" sheetId="43" r:id="rId6"/>
    <sheet name="zał. nr 16" sheetId="42" r:id="rId7"/>
    <sheet name="zał. nr 16 A" sheetId="41" r:id="rId8"/>
    <sheet name="zał. nr 17" sheetId="40" r:id="rId9"/>
    <sheet name="zał. nr 18" sheetId="39" r:id="rId10"/>
    <sheet name="II.1.1.a" sheetId="38" r:id="rId11"/>
    <sheet name="II.1.1.b" sheetId="37" r:id="rId12"/>
    <sheet name="II.1.1.c" sheetId="36" r:id="rId13"/>
    <sheet name="II.1.2" sheetId="35" r:id="rId14"/>
    <sheet name="II.1.3" sheetId="34" r:id="rId15"/>
    <sheet name="II.1.4" sheetId="33" r:id="rId16"/>
    <sheet name="II.1.5" sheetId="32" r:id="rId17"/>
    <sheet name="II.1.6" sheetId="31" r:id="rId18"/>
    <sheet name="II.1.7" sheetId="30" r:id="rId19"/>
    <sheet name="II.1.8" sheetId="29" r:id="rId20"/>
    <sheet name="II.1.9" sheetId="28" r:id="rId21"/>
    <sheet name="II.1.10" sheetId="27" r:id="rId22"/>
    <sheet name="II.1.11" sheetId="26" r:id="rId23"/>
    <sheet name="II.1.12.a" sheetId="25" r:id="rId24"/>
    <sheet name="II.1.12.b" sheetId="24" r:id="rId25"/>
    <sheet name="II.1.13.a" sheetId="23" r:id="rId26"/>
    <sheet name="II.1.13.b" sheetId="22" r:id="rId27"/>
    <sheet name="II.1.14" sheetId="21" r:id="rId28"/>
    <sheet name="II.1.15" sheetId="20" r:id="rId29"/>
    <sheet name="II.1.16.a" sheetId="19" r:id="rId30"/>
    <sheet name="II.1.16.b" sheetId="18" r:id="rId31"/>
    <sheet name="II.2.1" sheetId="17" r:id="rId32"/>
    <sheet name="II.2.2" sheetId="16" r:id="rId33"/>
    <sheet name="II.2.3" sheetId="15" r:id="rId34"/>
    <sheet name="II.2.4" sheetId="14" r:id="rId35"/>
    <sheet name="II.2.5.a" sheetId="13" r:id="rId36"/>
    <sheet name="II.2.5.b" sheetId="12" r:id="rId37"/>
    <sheet name="II.2.5.c" sheetId="11" r:id="rId38"/>
    <sheet name="II.2.5.d" sheetId="10" r:id="rId39"/>
    <sheet name="II.2.5.e" sheetId="9" r:id="rId40"/>
    <sheet name="II.2.5.f" sheetId="8" r:id="rId41"/>
    <sheet name="II.2.5.g" sheetId="7" r:id="rId42"/>
    <sheet name="II.3.1" sheetId="6" r:id="rId43"/>
    <sheet name="II.3.2" sheetId="5" r:id="rId44"/>
    <sheet name="II.3.3" sheetId="4" r:id="rId45"/>
  </sheets>
  <externalReferences>
    <externalReference r:id="rId46"/>
    <externalReference r:id="rId47"/>
    <externalReference r:id="rId48"/>
  </externalReferences>
  <definedNames>
    <definedName name="_xlnm.Print_Area" localSheetId="9">'zał. nr 18'!$A$1:$AE$46</definedName>
    <definedName name="Z_02E5699C_A94C_40C9_A8F7_B85DA4DE4107_.wvu.PrintArea" localSheetId="9" hidden="1">'zał. nr 18'!$A$1:$AE$46</definedName>
    <definedName name="Z_1DC8108A_BEF8_40B8_9D86_BA367D79E719_.wvu.PrintArea" localSheetId="41" hidden="1">II.2.5.g!$A$1:$G$26</definedName>
    <definedName name="Z_294C50EB_6D3D_49DF_B40E_79E5F4D49C89_.wvu.PrintArea" localSheetId="9" hidden="1">'zał. nr 18'!$A$1:$AE$46</definedName>
    <definedName name="Z_4A3CE414_DB7B_4541_969E_E184052880B2_.wvu.PrintArea" localSheetId="9" hidden="1">'zał. nr 18'!$A$1:$AE$46</definedName>
    <definedName name="Z_569B6EC7_7894_4E38_9026_172ADF466288_.wvu.PrintArea" localSheetId="9" hidden="1">'zał. nr 18'!$A$1:$AE$46</definedName>
    <definedName name="Z_5B711435_E525_43F3_AD6E_1A0894F99EFD_.wvu.PrintArea" localSheetId="9" hidden="1">'zał. nr 18'!$A$1:$AE$46</definedName>
    <definedName name="Z_707DC8BE_7FC0_45DC_BD75_C8357AB66103_.wvu.PrintArea" localSheetId="9" hidden="1">'zał. nr 18'!$A$1:$AE$46</definedName>
    <definedName name="Z_7A522A7D_201B_414F_BD17_0116C68CC007_.wvu.PrintArea" localSheetId="9" hidden="1">'zał. nr 18'!$A$1:$AE$46</definedName>
    <definedName name="Z_7F144D99_F331_477B_B7D1_8AA345DD9002_.wvu.PrintArea" localSheetId="9" hidden="1">'zał. nr 18'!$A$1:$AE$46</definedName>
    <definedName name="Z_82AFDC3C_C274_4AB9_95F1_B589C0483AD6_.wvu.PrintArea" localSheetId="9" hidden="1">'zał. nr 18'!$A$1:$AE$46</definedName>
    <definedName name="Z_98EBB2F4_005F_4F53_AB73_CE166C0DFF09_.wvu.PrintArea" localSheetId="9" hidden="1">'zał. nr 18'!$A$1:$AE$46</definedName>
    <definedName name="Z_9D8D827A_CFDD_4C99_ADF5_493D1059E306_.wvu.PrintArea" localSheetId="9" hidden="1">'zał. nr 18'!$A$1:$AE$46</definedName>
    <definedName name="Z_C581B36A_FEE4_404B_A170_384B99EDD413_.wvu.PrintArea" localSheetId="9" hidden="1">'zał. nr 18'!$A$1:$AE$46</definedName>
    <definedName name="Z_CD4E1229_51EF_4BA1_BF67_4F11130F2AC3_.wvu.Cols" localSheetId="4" hidden="1">'zał. nr 14 A'!$I:$I</definedName>
    <definedName name="Z_D4F95419_1FC4_477A_9E7F_B03A239BBC7A_.wvu.PrintArea" localSheetId="9" hidden="1">'zał. nr 18'!$A$1:$AE$46</definedName>
    <definedName name="Z_DA13448D_9911_460D_999E_2EF2EB93B63C_.wvu.PrintArea" localSheetId="18" hidden="1">II.1.7!$A$1:$J$23</definedName>
    <definedName name="Z_EA0FD446_5F43_4331_9BAD_0B7C3C6401A5_.wvu.PrintArea" localSheetId="9" hidden="1">'zał. nr 18'!$A$1:$AE$46</definedName>
    <definedName name="Z_F0233136_360F_41C1_9C25_4BA99AB3E343_.wvu.PrintArea" localSheetId="9" hidden="1">'zał. nr 18'!$A$1:$AE$46</definedName>
    <definedName name="Z_F548A603_46D3_44DC_A659_B5C7943332E4_.wvu.PrintArea" localSheetId="9" hidden="1">'zał. nr 18'!$A$1:$AE$46</definedName>
    <definedName name="Z_F5E652E5_333F_40B5_BCCC_1BC27C120E90_.wvu.PrintArea" localSheetId="9" hidden="1">'zał. nr 18'!$A$1:$AE$46</definedName>
  </definedNames>
  <calcPr calcId="152511" calcMode="manual"/>
</workbook>
</file>

<file path=xl/calcChain.xml><?xml version="1.0" encoding="utf-8"?>
<calcChain xmlns="http://schemas.openxmlformats.org/spreadsheetml/2006/main">
  <c r="R24" i="48" l="1"/>
  <c r="R23" i="48"/>
  <c r="Q21" i="48"/>
  <c r="O21" i="48"/>
  <c r="R21" i="48" s="1"/>
  <c r="N21" i="48"/>
  <c r="L21" i="48"/>
  <c r="K21" i="48"/>
  <c r="H21" i="48"/>
  <c r="G21" i="48"/>
  <c r="E21" i="48"/>
  <c r="D21" i="48"/>
  <c r="R20" i="48"/>
  <c r="R19" i="48"/>
  <c r="R18" i="48"/>
  <c r="Q16" i="48"/>
  <c r="P16" i="48"/>
  <c r="O16" i="48"/>
  <c r="N16" i="48"/>
  <c r="M16" i="48"/>
  <c r="L16" i="48"/>
  <c r="K16" i="48"/>
  <c r="J16" i="48"/>
  <c r="I16" i="48"/>
  <c r="H16" i="48"/>
  <c r="G16" i="48"/>
  <c r="F16" i="48"/>
  <c r="F11" i="48" s="1"/>
  <c r="F9" i="48" s="1"/>
  <c r="D16" i="48"/>
  <c r="R16" i="48" s="1"/>
  <c r="R15" i="48"/>
  <c r="R14" i="48"/>
  <c r="Q12" i="48"/>
  <c r="Q11" i="48" s="1"/>
  <c r="Q9" i="48" s="1"/>
  <c r="P12" i="48"/>
  <c r="P11" i="48" s="1"/>
  <c r="P9" i="48" s="1"/>
  <c r="O12" i="48"/>
  <c r="N12" i="48"/>
  <c r="M12" i="48"/>
  <c r="L12" i="48"/>
  <c r="K12" i="48"/>
  <c r="J12" i="48"/>
  <c r="J11" i="48" s="1"/>
  <c r="J9" i="48" s="1"/>
  <c r="I12" i="48"/>
  <c r="I11" i="48" s="1"/>
  <c r="I9" i="48" s="1"/>
  <c r="H12" i="48"/>
  <c r="H11" i="48" s="1"/>
  <c r="H9" i="48" s="1"/>
  <c r="G12" i="48"/>
  <c r="G11" i="48" s="1"/>
  <c r="G9" i="48" s="1"/>
  <c r="F12" i="48"/>
  <c r="D12" i="48"/>
  <c r="R12" i="48" s="1"/>
  <c r="N11" i="48"/>
  <c r="N9" i="48" s="1"/>
  <c r="M11" i="48"/>
  <c r="M9" i="48" s="1"/>
  <c r="L11" i="48"/>
  <c r="L9" i="48" s="1"/>
  <c r="K11" i="48"/>
  <c r="K9" i="48" s="1"/>
  <c r="E11" i="48"/>
  <c r="R10" i="48"/>
  <c r="E9" i="48"/>
  <c r="O11" i="48" l="1"/>
  <c r="O9" i="48" s="1"/>
  <c r="D11" i="48"/>
  <c r="R11" i="48" l="1"/>
  <c r="D9" i="48"/>
  <c r="R9" i="48" s="1"/>
  <c r="J17" i="46" l="1"/>
  <c r="J16" i="46"/>
  <c r="J15" i="46"/>
  <c r="J13" i="46"/>
  <c r="J12" i="46" s="1"/>
  <c r="J10" i="46" s="1"/>
  <c r="I12" i="46"/>
  <c r="H12" i="46"/>
  <c r="G12" i="46"/>
  <c r="F12" i="46"/>
  <c r="F10" i="46" s="1"/>
  <c r="E12" i="46"/>
  <c r="E10" i="46" s="1"/>
  <c r="D12" i="46"/>
  <c r="D10" i="46" s="1"/>
  <c r="C12" i="46"/>
  <c r="C10" i="46" s="1"/>
  <c r="J11" i="46"/>
  <c r="I10" i="46"/>
  <c r="H10" i="46"/>
  <c r="G10" i="46"/>
  <c r="J19" i="45" l="1"/>
  <c r="J18" i="45"/>
  <c r="J17" i="45"/>
  <c r="J16" i="45"/>
  <c r="I15" i="45"/>
  <c r="I13" i="45" s="1"/>
  <c r="H15" i="45"/>
  <c r="H13" i="45" s="1"/>
  <c r="G15" i="45"/>
  <c r="G13" i="45" s="1"/>
  <c r="F15" i="45"/>
  <c r="F13" i="45" s="1"/>
  <c r="E15" i="45"/>
  <c r="E13" i="45" s="1"/>
  <c r="D15" i="45"/>
  <c r="J15" i="45" s="1"/>
  <c r="J14" i="45"/>
  <c r="I11" i="45"/>
  <c r="H11" i="45"/>
  <c r="G11" i="45"/>
  <c r="F11" i="45"/>
  <c r="E11" i="45"/>
  <c r="D11" i="45"/>
  <c r="D13" i="45" l="1"/>
  <c r="J13" i="45" s="1"/>
  <c r="I15" i="43"/>
  <c r="H15" i="43"/>
  <c r="G15" i="43"/>
  <c r="F15" i="43"/>
  <c r="E15" i="43"/>
  <c r="D15" i="43"/>
  <c r="I11" i="43"/>
  <c r="H11" i="43"/>
  <c r="G11" i="43"/>
  <c r="F11" i="43"/>
  <c r="E11" i="43"/>
  <c r="D11" i="43"/>
  <c r="E21" i="42" l="1"/>
  <c r="E21" i="41" l="1"/>
  <c r="F19" i="40" l="1"/>
  <c r="AE37" i="39" l="1"/>
  <c r="AE36" i="39"/>
  <c r="AD35" i="39"/>
  <c r="AD12" i="39" s="1"/>
  <c r="AC35" i="39"/>
  <c r="AB35" i="39"/>
  <c r="AA35" i="39"/>
  <c r="Z35" i="39"/>
  <c r="Y35" i="39"/>
  <c r="X35" i="39"/>
  <c r="W35" i="39"/>
  <c r="V35" i="39"/>
  <c r="V12" i="39" s="1"/>
  <c r="U35" i="39"/>
  <c r="T35" i="39"/>
  <c r="S35" i="39"/>
  <c r="R35" i="39"/>
  <c r="R12" i="39" s="1"/>
  <c r="Q35" i="39"/>
  <c r="P35" i="39"/>
  <c r="O35" i="39"/>
  <c r="N35" i="39"/>
  <c r="M35" i="39"/>
  <c r="L35" i="39"/>
  <c r="K35" i="39"/>
  <c r="J35" i="39"/>
  <c r="J12" i="39" s="1"/>
  <c r="I35" i="39"/>
  <c r="H35" i="39"/>
  <c r="G35" i="39"/>
  <c r="F35" i="39"/>
  <c r="F12" i="39" s="1"/>
  <c r="E35" i="39"/>
  <c r="D35" i="39"/>
  <c r="AE35" i="39" s="1"/>
  <c r="AE34" i="39"/>
  <c r="AE33" i="39"/>
  <c r="AD32" i="39"/>
  <c r="AC32" i="39"/>
  <c r="AB32" i="39"/>
  <c r="AA32" i="39"/>
  <c r="Z32" i="39"/>
  <c r="Y32" i="39"/>
  <c r="X32" i="39"/>
  <c r="W32" i="39"/>
  <c r="V32" i="39"/>
  <c r="U32" i="39"/>
  <c r="T32" i="39"/>
  <c r="S32" i="39"/>
  <c r="R32" i="39"/>
  <c r="Q32" i="39"/>
  <c r="P32" i="39"/>
  <c r="O32" i="39"/>
  <c r="N32" i="39"/>
  <c r="M32" i="39"/>
  <c r="L32" i="39"/>
  <c r="K32" i="39"/>
  <c r="J32" i="39"/>
  <c r="I32" i="39"/>
  <c r="H32" i="39"/>
  <c r="G32" i="39"/>
  <c r="F32" i="39"/>
  <c r="E32" i="39"/>
  <c r="D32" i="39"/>
  <c r="AE32" i="39" s="1"/>
  <c r="AD30" i="39"/>
  <c r="AC30" i="39"/>
  <c r="AB30" i="39"/>
  <c r="AA30" i="39"/>
  <c r="Z30" i="39"/>
  <c r="Y30" i="39"/>
  <c r="X30" i="39"/>
  <c r="W30" i="39"/>
  <c r="V30" i="39"/>
  <c r="U30" i="39"/>
  <c r="U12" i="39" s="1"/>
  <c r="T30" i="39"/>
  <c r="S30" i="39"/>
  <c r="R30" i="39"/>
  <c r="Q30" i="39"/>
  <c r="P30" i="39"/>
  <c r="O30" i="39"/>
  <c r="N30" i="39"/>
  <c r="M30" i="39"/>
  <c r="L30" i="39"/>
  <c r="K30" i="39"/>
  <c r="J30" i="39"/>
  <c r="I30" i="39"/>
  <c r="H30" i="39"/>
  <c r="G30" i="39"/>
  <c r="F30" i="39"/>
  <c r="E30" i="39"/>
  <c r="D30" i="39"/>
  <c r="AE31" i="39" s="1"/>
  <c r="AE29" i="39"/>
  <c r="AD28" i="39"/>
  <c r="AC28" i="39"/>
  <c r="AC11" i="39" s="1"/>
  <c r="AB28" i="39"/>
  <c r="AA28" i="39"/>
  <c r="Z28" i="39"/>
  <c r="Z11" i="39" s="1"/>
  <c r="Y28" i="39"/>
  <c r="X28" i="39"/>
  <c r="W28" i="39"/>
  <c r="V28" i="39"/>
  <c r="U28" i="39"/>
  <c r="U11" i="39" s="1"/>
  <c r="T28" i="39"/>
  <c r="S28" i="39"/>
  <c r="R28" i="39"/>
  <c r="Q28" i="39"/>
  <c r="Q11" i="39" s="1"/>
  <c r="P28" i="39"/>
  <c r="O28" i="39"/>
  <c r="N28" i="39"/>
  <c r="N11" i="39" s="1"/>
  <c r="M28" i="39"/>
  <c r="L28" i="39"/>
  <c r="K28" i="39"/>
  <c r="J28" i="39"/>
  <c r="I28" i="39"/>
  <c r="I11" i="39" s="1"/>
  <c r="H28" i="39"/>
  <c r="G28" i="39"/>
  <c r="F28" i="39"/>
  <c r="E28" i="39"/>
  <c r="E11" i="39" s="1"/>
  <c r="D28" i="39"/>
  <c r="AE28" i="39" s="1"/>
  <c r="AE27" i="39"/>
  <c r="AE26" i="39"/>
  <c r="AE25" i="39"/>
  <c r="AE24" i="39"/>
  <c r="AE23" i="39"/>
  <c r="AE22" i="39"/>
  <c r="AE21" i="39"/>
  <c r="AE20" i="39"/>
  <c r="AE19" i="39"/>
  <c r="S19" i="39"/>
  <c r="AE18" i="39"/>
  <c r="AD17" i="39"/>
  <c r="AC17" i="39"/>
  <c r="AC12" i="39" s="1"/>
  <c r="AB17" i="39"/>
  <c r="AA17" i="39"/>
  <c r="AA12" i="39" s="1"/>
  <c r="Z17" i="39"/>
  <c r="Y17" i="39"/>
  <c r="Y12" i="39" s="1"/>
  <c r="X17" i="39"/>
  <c r="W17" i="39"/>
  <c r="V17" i="39"/>
  <c r="U17" i="39"/>
  <c r="T17" i="39"/>
  <c r="T12" i="39" s="1"/>
  <c r="S17" i="39"/>
  <c r="R17" i="39"/>
  <c r="Q17" i="39"/>
  <c r="Q12" i="39" s="1"/>
  <c r="P17" i="39"/>
  <c r="O17" i="39"/>
  <c r="O12" i="39" s="1"/>
  <c r="N17" i="39"/>
  <c r="M17" i="39"/>
  <c r="M12" i="39" s="1"/>
  <c r="L17" i="39"/>
  <c r="K17" i="39"/>
  <c r="J17" i="39"/>
  <c r="I17" i="39"/>
  <c r="H17" i="39"/>
  <c r="H12" i="39" s="1"/>
  <c r="G17" i="39"/>
  <c r="F17" i="39"/>
  <c r="E17" i="39"/>
  <c r="E12" i="39" s="1"/>
  <c r="D17" i="39"/>
  <c r="AE17" i="39" s="1"/>
  <c r="AE16" i="39"/>
  <c r="AE15" i="39"/>
  <c r="AE14" i="39"/>
  <c r="AD13" i="39"/>
  <c r="AC13" i="39"/>
  <c r="AB13" i="39"/>
  <c r="AA13" i="39"/>
  <c r="Z13" i="39"/>
  <c r="Y13" i="39"/>
  <c r="X13" i="39"/>
  <c r="X11" i="39" s="1"/>
  <c r="W13" i="39"/>
  <c r="V13" i="39"/>
  <c r="V11" i="39" s="1"/>
  <c r="U13" i="39"/>
  <c r="T13" i="39"/>
  <c r="S13" i="39"/>
  <c r="S11" i="39" s="1"/>
  <c r="R13" i="39"/>
  <c r="Q13" i="39"/>
  <c r="P13" i="39"/>
  <c r="O13" i="39"/>
  <c r="N13" i="39"/>
  <c r="M13" i="39"/>
  <c r="L13" i="39"/>
  <c r="L11" i="39" s="1"/>
  <c r="K13" i="39"/>
  <c r="J13" i="39"/>
  <c r="J11" i="39" s="1"/>
  <c r="I13" i="39"/>
  <c r="H13" i="39"/>
  <c r="G13" i="39"/>
  <c r="G11" i="39" s="1"/>
  <c r="F13" i="39"/>
  <c r="E13" i="39"/>
  <c r="D13" i="39"/>
  <c r="AB12" i="39"/>
  <c r="Z12" i="39"/>
  <c r="X12" i="39"/>
  <c r="W12" i="39"/>
  <c r="S12" i="39"/>
  <c r="P12" i="39"/>
  <c r="N12" i="39"/>
  <c r="L12" i="39"/>
  <c r="K12" i="39"/>
  <c r="I12" i="39"/>
  <c r="G12" i="39"/>
  <c r="D12" i="39"/>
  <c r="AD11" i="39"/>
  <c r="AB11" i="39"/>
  <c r="AA11" i="39"/>
  <c r="Y11" i="39"/>
  <c r="W11" i="39"/>
  <c r="T11" i="39"/>
  <c r="R11" i="39"/>
  <c r="P11" i="39"/>
  <c r="O11" i="39"/>
  <c r="M11" i="39"/>
  <c r="K11" i="39"/>
  <c r="H11" i="39"/>
  <c r="F11" i="39"/>
  <c r="D11" i="39"/>
  <c r="Y9" i="39"/>
  <c r="AE11" i="39" l="1"/>
  <c r="AE12" i="39"/>
  <c r="AE13" i="39"/>
  <c r="AE30" i="39"/>
  <c r="H37" i="38" l="1"/>
  <c r="G37" i="38"/>
  <c r="F37" i="38"/>
  <c r="E37" i="38"/>
  <c r="C37" i="38"/>
  <c r="B37" i="38"/>
  <c r="H35" i="38"/>
  <c r="G35" i="38"/>
  <c r="F35" i="38"/>
  <c r="E35" i="38"/>
  <c r="D35" i="38"/>
  <c r="C35" i="38"/>
  <c r="B35" i="38"/>
  <c r="I34" i="38"/>
  <c r="I33" i="38"/>
  <c r="I32" i="38"/>
  <c r="I35" i="38" s="1"/>
  <c r="F30" i="38"/>
  <c r="E30" i="38"/>
  <c r="D30" i="38"/>
  <c r="C30" i="38"/>
  <c r="I29" i="38"/>
  <c r="I28" i="38"/>
  <c r="I27" i="38" s="1"/>
  <c r="H27" i="38"/>
  <c r="G27" i="38"/>
  <c r="F27" i="38"/>
  <c r="E27" i="38"/>
  <c r="D27" i="38"/>
  <c r="C27" i="38"/>
  <c r="B27" i="38"/>
  <c r="I26" i="38"/>
  <c r="I25" i="38"/>
  <c r="I24" i="38"/>
  <c r="I23" i="38" s="1"/>
  <c r="H23" i="38"/>
  <c r="H30" i="38" s="1"/>
  <c r="G23" i="38"/>
  <c r="G30" i="38" s="1"/>
  <c r="F23" i="38"/>
  <c r="E23" i="38"/>
  <c r="D23" i="38"/>
  <c r="C23" i="38"/>
  <c r="B23" i="38"/>
  <c r="B30" i="38" s="1"/>
  <c r="I22" i="38"/>
  <c r="I20" i="38"/>
  <c r="G20" i="38"/>
  <c r="I19" i="38"/>
  <c r="I18" i="38"/>
  <c r="I17" i="38"/>
  <c r="H17" i="38"/>
  <c r="H20" i="38" s="1"/>
  <c r="H38" i="38" s="1"/>
  <c r="G17" i="38"/>
  <c r="F17" i="38"/>
  <c r="E17" i="38"/>
  <c r="D17" i="38"/>
  <c r="C17" i="38"/>
  <c r="B17" i="38"/>
  <c r="I16" i="38"/>
  <c r="I15" i="38"/>
  <c r="I14" i="38"/>
  <c r="I13" i="38"/>
  <c r="H13" i="38"/>
  <c r="G13" i="38"/>
  <c r="F13" i="38"/>
  <c r="F20" i="38" s="1"/>
  <c r="F38" i="38" s="1"/>
  <c r="E13" i="38"/>
  <c r="E20" i="38" s="1"/>
  <c r="E38" i="38" s="1"/>
  <c r="D13" i="38"/>
  <c r="D20" i="38" s="1"/>
  <c r="D38" i="38" s="1"/>
  <c r="C13" i="38"/>
  <c r="C20" i="38" s="1"/>
  <c r="C38" i="38" s="1"/>
  <c r="B13" i="38"/>
  <c r="B20" i="38" s="1"/>
  <c r="I12" i="38"/>
  <c r="I37" i="38" s="1"/>
  <c r="D12" i="38"/>
  <c r="D37" i="38" s="1"/>
  <c r="I30" i="38" l="1"/>
  <c r="I38" i="38" s="1"/>
  <c r="G38" i="38"/>
  <c r="B38" i="38"/>
  <c r="C35" i="37"/>
  <c r="C33" i="37"/>
  <c r="C25" i="37"/>
  <c r="C22" i="37"/>
  <c r="C28" i="37" s="1"/>
  <c r="C16" i="37"/>
  <c r="C13" i="37"/>
  <c r="C19" i="37" s="1"/>
  <c r="C36" i="37" s="1"/>
  <c r="D23" i="36" l="1"/>
  <c r="C23" i="36"/>
  <c r="B23" i="36"/>
  <c r="E20" i="36"/>
  <c r="E23" i="36" s="1"/>
  <c r="E17" i="36"/>
  <c r="E16" i="36"/>
  <c r="E15" i="36"/>
  <c r="E14" i="36" s="1"/>
  <c r="D14" i="36"/>
  <c r="C14" i="36"/>
  <c r="B14" i="36"/>
  <c r="E13" i="36"/>
  <c r="E12" i="36"/>
  <c r="E11" i="36" s="1"/>
  <c r="D11" i="36"/>
  <c r="D18" i="36" s="1"/>
  <c r="C11" i="36"/>
  <c r="C18" i="36" s="1"/>
  <c r="B11" i="36"/>
  <c r="B18" i="36" s="1"/>
  <c r="E10" i="36"/>
  <c r="E18" i="36" l="1"/>
  <c r="I13" i="34" l="1"/>
  <c r="H13" i="34"/>
  <c r="G13" i="34"/>
  <c r="F13" i="34"/>
  <c r="E13" i="34"/>
  <c r="D13" i="34"/>
  <c r="C13" i="34"/>
  <c r="B13" i="34"/>
  <c r="G21" i="31" l="1"/>
  <c r="F21" i="31"/>
  <c r="E21" i="31"/>
  <c r="G14" i="31"/>
  <c r="F14" i="31"/>
  <c r="E14" i="31"/>
  <c r="H15" i="30" l="1"/>
  <c r="F15" i="30"/>
  <c r="E15" i="30"/>
  <c r="I14" i="30"/>
  <c r="I13" i="30"/>
  <c r="G12" i="30"/>
  <c r="G15" i="30" s="1"/>
  <c r="I11" i="30"/>
  <c r="I10" i="30"/>
  <c r="I15" i="30" l="1"/>
  <c r="I12" i="30"/>
  <c r="G38" i="29"/>
  <c r="G37" i="29"/>
  <c r="G36" i="29"/>
  <c r="G35" i="29"/>
  <c r="G34" i="29"/>
  <c r="G33" i="29"/>
  <c r="G32" i="29"/>
  <c r="G31" i="29"/>
  <c r="G30" i="29"/>
  <c r="G29" i="29"/>
  <c r="G28" i="29"/>
  <c r="G27" i="29"/>
  <c r="G26" i="29"/>
  <c r="G25" i="29"/>
  <c r="G24" i="29"/>
  <c r="G23" i="29"/>
  <c r="G22" i="29"/>
  <c r="G21" i="29"/>
  <c r="G20" i="29"/>
  <c r="G19" i="29"/>
  <c r="G18" i="29" s="1"/>
  <c r="F18" i="29"/>
  <c r="F39" i="29" s="1"/>
  <c r="E18" i="29"/>
  <c r="E39" i="29" s="1"/>
  <c r="D18" i="29"/>
  <c r="D39" i="29" s="1"/>
  <c r="C18" i="29"/>
  <c r="C39" i="29" s="1"/>
  <c r="G17" i="29"/>
  <c r="G16" i="29"/>
  <c r="G15" i="29"/>
  <c r="G14" i="29"/>
  <c r="G13" i="29"/>
  <c r="G12" i="29"/>
  <c r="G11" i="29"/>
  <c r="G10" i="29"/>
  <c r="G9" i="29"/>
  <c r="G39" i="29" s="1"/>
  <c r="D17" i="28" l="1"/>
  <c r="C17" i="28"/>
  <c r="D13" i="28"/>
  <c r="D21" i="28" s="1"/>
  <c r="C13" i="28"/>
  <c r="C21" i="28" s="1"/>
  <c r="D11" i="27" l="1"/>
  <c r="C11" i="27"/>
  <c r="E25" i="26" l="1"/>
  <c r="D25" i="26"/>
  <c r="C25" i="26"/>
  <c r="B25" i="26"/>
  <c r="E17" i="26"/>
  <c r="D17" i="26"/>
  <c r="C17" i="26"/>
  <c r="B17" i="26"/>
  <c r="D18" i="25" l="1"/>
  <c r="C18" i="25"/>
  <c r="D17" i="24" l="1"/>
  <c r="D38" i="24" s="1"/>
  <c r="C17" i="24"/>
  <c r="C38" i="24" s="1"/>
  <c r="D20" i="23" l="1"/>
  <c r="C20" i="23"/>
  <c r="D9" i="23"/>
  <c r="D31" i="23" s="1"/>
  <c r="C9" i="23"/>
  <c r="C31" i="23" s="1"/>
  <c r="D17" i="22" l="1"/>
  <c r="C17" i="22"/>
  <c r="D9" i="22"/>
  <c r="D22" i="22" s="1"/>
  <c r="C9" i="22"/>
  <c r="C22" i="22" s="1"/>
  <c r="D10" i="21" l="1"/>
  <c r="C10" i="21"/>
  <c r="J25" i="19" l="1"/>
  <c r="I25" i="19"/>
  <c r="H25" i="19"/>
  <c r="G25" i="19"/>
  <c r="F25" i="19"/>
  <c r="D25" i="19"/>
  <c r="C25" i="19"/>
  <c r="B25" i="19"/>
  <c r="J24" i="19"/>
  <c r="I24" i="19"/>
  <c r="H24" i="19"/>
  <c r="G24" i="19"/>
  <c r="F24" i="19"/>
  <c r="E24" i="19"/>
  <c r="D24" i="19"/>
  <c r="C24" i="19"/>
  <c r="B24" i="19"/>
  <c r="K24" i="19" s="1"/>
  <c r="K23" i="19"/>
  <c r="K22" i="19"/>
  <c r="K21" i="19"/>
  <c r="H20" i="19"/>
  <c r="H26" i="19" s="1"/>
  <c r="E19" i="19"/>
  <c r="K19" i="19" s="1"/>
  <c r="E18" i="19"/>
  <c r="K18" i="19" s="1"/>
  <c r="E17" i="19"/>
  <c r="K17" i="19" s="1"/>
  <c r="K15" i="19" s="1"/>
  <c r="K16" i="19"/>
  <c r="E16" i="19"/>
  <c r="J15" i="19"/>
  <c r="J20" i="19" s="1"/>
  <c r="J26" i="19" s="1"/>
  <c r="I15" i="19"/>
  <c r="I20" i="19" s="1"/>
  <c r="I26" i="19" s="1"/>
  <c r="H15" i="19"/>
  <c r="G15" i="19"/>
  <c r="F15" i="19"/>
  <c r="D15" i="19"/>
  <c r="D20" i="19" s="1"/>
  <c r="D26" i="19" s="1"/>
  <c r="C15" i="19"/>
  <c r="C20" i="19" s="1"/>
  <c r="C26" i="19" s="1"/>
  <c r="B15" i="19"/>
  <c r="K14" i="19"/>
  <c r="E14" i="19"/>
  <c r="E13" i="19"/>
  <c r="K13" i="19" s="1"/>
  <c r="K12" i="19"/>
  <c r="E12" i="19"/>
  <c r="E11" i="19" s="1"/>
  <c r="J11" i="19"/>
  <c r="I11" i="19"/>
  <c r="H11" i="19"/>
  <c r="G11" i="19"/>
  <c r="G20" i="19" s="1"/>
  <c r="G26" i="19" s="1"/>
  <c r="F11" i="19"/>
  <c r="F20" i="19" s="1"/>
  <c r="F26" i="19" s="1"/>
  <c r="D11" i="19"/>
  <c r="C11" i="19"/>
  <c r="B11" i="19"/>
  <c r="B20" i="19" s="1"/>
  <c r="B26" i="19" s="1"/>
  <c r="E10" i="19"/>
  <c r="K11" i="19" l="1"/>
  <c r="E15" i="19"/>
  <c r="E20" i="19" s="1"/>
  <c r="E26" i="19" s="1"/>
  <c r="K26" i="19" s="1"/>
  <c r="E25" i="19"/>
  <c r="K25" i="19" s="1"/>
  <c r="K10" i="19"/>
  <c r="K20" i="19" s="1"/>
  <c r="D13" i="18" l="1"/>
  <c r="D12" i="18" s="1"/>
  <c r="D21" i="18" s="1"/>
  <c r="C12" i="18"/>
  <c r="C21" i="18" s="1"/>
  <c r="C26" i="15" l="1"/>
  <c r="C20" i="15" s="1"/>
  <c r="B26" i="15"/>
  <c r="B20" i="15" s="1"/>
  <c r="C21" i="15"/>
  <c r="B21" i="15"/>
  <c r="C15" i="15"/>
  <c r="B15" i="15"/>
  <c r="C10" i="15"/>
  <c r="C9" i="15" s="1"/>
  <c r="B10" i="15"/>
  <c r="B9" i="15" s="1"/>
  <c r="F37" i="13" l="1"/>
  <c r="E37" i="13"/>
  <c r="F34" i="13"/>
  <c r="E34" i="13"/>
  <c r="F31" i="13"/>
  <c r="E31" i="13"/>
  <c r="F23" i="13"/>
  <c r="F22" i="13" s="1"/>
  <c r="F52" i="13" s="1"/>
  <c r="E23" i="13"/>
  <c r="E22" i="13" s="1"/>
  <c r="F9" i="13"/>
  <c r="E9" i="13"/>
  <c r="E52" i="13" l="1"/>
  <c r="D20" i="12"/>
  <c r="C20" i="12"/>
  <c r="F24" i="11" l="1"/>
  <c r="F14" i="11"/>
  <c r="E14" i="11"/>
  <c r="F9" i="11"/>
  <c r="F25" i="11" s="1"/>
  <c r="E9" i="11"/>
  <c r="E25" i="11" s="1"/>
  <c r="F16" i="10" l="1"/>
  <c r="E16" i="10"/>
  <c r="F12" i="10"/>
  <c r="E12" i="10"/>
  <c r="F10" i="10"/>
  <c r="F22" i="10" s="1"/>
  <c r="E10" i="10"/>
  <c r="E22" i="10" s="1"/>
  <c r="E21" i="9" l="1"/>
  <c r="F13" i="9"/>
  <c r="F21" i="9" s="1"/>
  <c r="E13" i="9"/>
  <c r="F10" i="9"/>
  <c r="E10" i="9"/>
  <c r="F12" i="8" l="1"/>
  <c r="E12" i="8"/>
  <c r="F9" i="8"/>
  <c r="F19" i="8" s="1"/>
  <c r="E9" i="8"/>
  <c r="E19" i="8" s="1"/>
  <c r="A18" i="7" l="1"/>
  <c r="A17" i="7"/>
  <c r="A16" i="7"/>
  <c r="A15" i="7"/>
  <c r="A14" i="7"/>
  <c r="A13" i="7"/>
  <c r="A12" i="7"/>
  <c r="A11" i="7"/>
  <c r="F10" i="7"/>
  <c r="F21" i="7" s="1"/>
  <c r="E10" i="7"/>
  <c r="E21" i="7" s="1"/>
  <c r="D10" i="7"/>
  <c r="D21" i="7" s="1"/>
  <c r="C10" i="7"/>
  <c r="C21" i="7" s="1"/>
</calcChain>
</file>

<file path=xl/sharedStrings.xml><?xml version="1.0" encoding="utf-8"?>
<sst xmlns="http://schemas.openxmlformats.org/spreadsheetml/2006/main" count="1249" uniqueCount="666">
  <si>
    <t>PRZEDSZKOLE NR 186</t>
  </si>
  <si>
    <t>Informacja dodatkowa do sprawozdania finansowego za rok obrotowy zakończony 31 grudnia 2021 r.</t>
  </si>
  <si>
    <t>II. Dodatkowe informacje i objaśnienia</t>
  </si>
  <si>
    <t>II.3.3. Informacje o znaczących zdarzeniach jakie nastąpiły po dniu bilansowym a nieuwzględnionych w sprawozdaniu finansowym</t>
  </si>
  <si>
    <t>L.p.</t>
  </si>
  <si>
    <t>Opis zdarzenia</t>
  </si>
  <si>
    <t>Kwota</t>
  </si>
  <si>
    <t xml:space="preserve">Przyczyna nieuwzględnienia w sprawozdaniu finansowym </t>
  </si>
  <si>
    <t>Wpływ na sprawozdanie finansowe</t>
  </si>
  <si>
    <t>1.</t>
  </si>
  <si>
    <t>nie dotyczy</t>
  </si>
  <si>
    <t>2.</t>
  </si>
  <si>
    <t>3.</t>
  </si>
  <si>
    <t>4.</t>
  </si>
  <si>
    <t>5.</t>
  </si>
  <si>
    <t>6.</t>
  </si>
  <si>
    <t>7.</t>
  </si>
  <si>
    <t>8.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</si>
  <si>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</si>
  <si>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</si>
  <si>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</si>
  <si>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</si>
  <si>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</si>
  <si>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II.3.2. Informacje o znaczących zdarzeniach dotyczących lat ubiegłych 
ujętych w sprawozdaniu finansowym roku obrotowego</t>
  </si>
  <si>
    <t>Przyczyna ujęcia w sprawozdaniu finansowym roku obrotowego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</si>
  <si>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</si>
  <si>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Wyszczególnienie</t>
  </si>
  <si>
    <t>Stan zatrudnienia na koniec
 roku poprzedniego (osoby)</t>
  </si>
  <si>
    <t>Stan zatrudnienia na koniec 
roku obrotowego (osoby)</t>
  </si>
  <si>
    <t>Pracownicy ogółem</t>
  </si>
  <si>
    <t>II.2.5.g. Istotne transakcje z podmiotami powiązanymi</t>
  </si>
  <si>
    <t>Nazwa jednostki</t>
  </si>
  <si>
    <t xml:space="preserve">Stan na koniec roku </t>
  </si>
  <si>
    <t>Należności</t>
  </si>
  <si>
    <t>Zobowiązania</t>
  </si>
  <si>
    <t>Przychody</t>
  </si>
  <si>
    <t>Koszty</t>
  </si>
  <si>
    <t>Spółki, w których Miasto posiada 100% udziałów, akcji w tym:</t>
  </si>
  <si>
    <t>Zakłady Opieki Zdrowotnej</t>
  </si>
  <si>
    <t>Instytucje Kultury</t>
  </si>
  <si>
    <t>RAZEM:</t>
  </si>
  <si>
    <t>…………………………………..…</t>
  </si>
  <si>
    <t>……………………..…………..</t>
  </si>
  <si>
    <t>Pieczątka i podpis gł. księgowego</t>
  </si>
  <si>
    <t>(rok,miesiąc,dzień)</t>
  </si>
  <si>
    <t>Kierownik jednostki</t>
  </si>
  <si>
    <t xml:space="preserve">II.2.5.f. Koszty finansowe </t>
  </si>
  <si>
    <t>Obroty roku poprzedniego</t>
  </si>
  <si>
    <t>Obroty roku bieżącego</t>
  </si>
  <si>
    <t xml:space="preserve">Odsetki, w tym: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</si>
  <si>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</si>
  <si>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</si>
  <si>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</si>
  <si>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</si>
  <si>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</si>
  <si>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</si>
  <si>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</si>
  <si>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</si>
  <si>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pozostałe</t>
  </si>
  <si>
    <t>Razem</t>
  </si>
  <si>
    <t>data</t>
  </si>
  <si>
    <t>II.2.5.e. Przychody finansowe</t>
  </si>
  <si>
    <t>Dywidendy i udziały w zyskach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</si>
  <si>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</si>
  <si>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</si>
  <si>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</si>
  <si>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</si>
  <si>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</si>
  <si>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</si>
  <si>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</si>
  <si>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</si>
  <si>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</si>
  <si>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pozostałe </t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</si>
  <si>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</si>
  <si>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</si>
  <si>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</si>
  <si>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</si>
  <si>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</si>
  <si>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</si>
  <si>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</si>
  <si>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aktualizująccego wartość nieruchomości inwestycyjnych</t>
  </si>
  <si>
    <t>utworzenie odpisu aktualizującego wartość należności</t>
  </si>
  <si>
    <t xml:space="preserve">utworzenie odpisu aktualizującego należnosci za  żywienie      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</si>
  <si>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</si>
  <si>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</si>
  <si>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</si>
  <si>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</si>
  <si>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</si>
  <si>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t xml:space="preserve">                                           </t>
  </si>
  <si>
    <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 zaokrągenia podatków m.in. podatku VAT, niedobory inwentaryzacyjne uznane za niezawinione, odszkodowania w spawach o roszczenia ze stosunku pracy, zwrot dotacji z lat ubiegłych, itp..)</t>
    </r>
  </si>
  <si>
    <t xml:space="preserve">  </t>
  </si>
  <si>
    <t xml:space="preserve">Razem:  </t>
  </si>
  <si>
    <t xml:space="preserve">                                 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</si>
  <si>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</si>
  <si>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</si>
  <si>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</si>
  <si>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</si>
  <si>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</si>
  <si>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</si>
  <si>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</si>
  <si>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</si>
  <si>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</si>
  <si>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</si>
  <si>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</si>
  <si>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</si>
  <si>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</si>
  <si>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</si>
  <si>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</si>
  <si>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</si>
  <si>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</si>
  <si>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</si>
  <si>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 xml:space="preserve"> wynagrodzenie płatnika 673,38 + wroty z lat ubiegłych </t>
  </si>
  <si>
    <t>……………………………………</t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</si>
  <si>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</si>
  <si>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</si>
  <si>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</si>
  <si>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</si>
  <si>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</si>
  <si>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</si>
  <si>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</si>
  <si>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</si>
  <si>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</si>
  <si>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</si>
  <si>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</si>
  <si>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>Inne</t>
  </si>
  <si>
    <t>…………………………………………</t>
  </si>
  <si>
    <t>……………………..</t>
  </si>
  <si>
    <t>(pieczątka i podpis gł. księgowego)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</si>
  <si>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</si>
  <si>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</si>
  <si>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</si>
  <si>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</si>
  <si>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</si>
  <si>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</si>
  <si>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</si>
  <si>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</si>
  <si>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</si>
  <si>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</si>
  <si>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</si>
  <si>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</si>
  <si>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</si>
  <si>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</si>
  <si>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</si>
  <si>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</si>
  <si>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</si>
  <si>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</si>
  <si>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</si>
  <si>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</si>
  <si>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</si>
  <si>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</si>
  <si>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</si>
  <si>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</si>
  <si>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</si>
  <si>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</si>
  <si>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</si>
  <si>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</si>
  <si>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</si>
  <si>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</si>
  <si>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</si>
  <si>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</si>
  <si>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</si>
  <si>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</si>
  <si>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</si>
  <si>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</si>
  <si>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</si>
  <si>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</si>
  <si>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</si>
  <si>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</si>
  <si>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</si>
  <si>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</si>
  <si>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</si>
  <si>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</si>
  <si>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t xml:space="preserve">inne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</si>
  <si>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</si>
  <si>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</si>
  <si>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</si>
  <si>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Stan na początek roku</t>
  </si>
  <si>
    <t>Stan na koniec roku</t>
  </si>
  <si>
    <t>Uwagi</t>
  </si>
  <si>
    <t>II.2.3. Przychody lub koszty o nadzwyczajnej wartości lub które wystąpiły incydentalnie</t>
  </si>
  <si>
    <t xml:space="preserve">o nadzwyczajnej wartości </t>
  </si>
  <si>
    <t>w tym:</t>
  </si>
  <si>
    <t>które wystąpiły incydentalnie</t>
  </si>
  <si>
    <t>zwolnienie z opłacania składek ZUS</t>
  </si>
  <si>
    <t>koszty związane z COVID-19</t>
  </si>
  <si>
    <t>II.2.2. Koszt wytworzenia środków trwałych w budowie poniesiony w okresie</t>
  </si>
  <si>
    <t>( środki trwałe wytworzone siłami własnymi )</t>
  </si>
  <si>
    <t>Treść</t>
  </si>
  <si>
    <t>Rok poprzedni</t>
  </si>
  <si>
    <t>Rok bieżący</t>
  </si>
  <si>
    <t>Środki trwałe oddane do użytkowania na dzień bilansowy:</t>
  </si>
  <si>
    <t>Środki trwałe w budowie na dzień bilansowy:</t>
  </si>
  <si>
    <t xml:space="preserve">w tym: </t>
  </si>
  <si>
    <t>skapitalizowane odsetki</t>
  </si>
  <si>
    <t>skapitalizowane różnice kursowe</t>
  </si>
  <si>
    <t>II.2.1. Odpisy aktualizujące wartość zapasów</t>
  </si>
  <si>
    <t>Odpisy aktualizujące wartość zapasów na dzień bilansowy wynoszą:</t>
  </si>
  <si>
    <t xml:space="preserve">II.1.16.b. Należności krótkoterminowe netto </t>
  </si>
  <si>
    <t>Kategoria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</si>
  <si>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</si>
  <si>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</si>
  <si>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</si>
  <si>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</si>
  <si>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</si>
  <si>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</si>
  <si>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</si>
  <si>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</si>
  <si>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</si>
  <si>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</si>
  <si>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</si>
  <si>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Razem:</t>
  </si>
  <si>
    <t>…………………………….</t>
  </si>
  <si>
    <t>(rok,miesiąc,dzień )</t>
  </si>
  <si>
    <t>Informacja dodatkowa do sprawozdania finansowego za rok obrotowy zakończony 31 grudnia 2021r.</t>
  </si>
  <si>
    <t>II.1.16.a. Inwestycje finansowe długoterminowe i krótkoterminowe - zmiany w ciągu roku obrotowego</t>
  </si>
  <si>
    <t>Aktywa finansowe</t>
  </si>
  <si>
    <t xml:space="preserve">Długoterminowe aktywa finansowe </t>
  </si>
  <si>
    <t>Nieruchomości inwestycyjne</t>
  </si>
  <si>
    <t xml:space="preserve">Krótkoterminowe aktywa finansowe </t>
  </si>
  <si>
    <t xml:space="preserve">Akcje i udziały </t>
  </si>
  <si>
    <t>Inne papiery wartościowe</t>
  </si>
  <si>
    <t>Inne długoterminowe aktywa finansowe</t>
  </si>
  <si>
    <t>Ogółem</t>
  </si>
  <si>
    <t>Grunty stanowiące własność m.st. Warszawy oddane w wieczyste użytkowanie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</si>
  <si>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</si>
  <si>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</si>
  <si>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</si>
  <si>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Wartośc początkowa na początek roku</t>
  </si>
  <si>
    <t>Zwiększenia</t>
  </si>
  <si>
    <t>-  przeszacowanie</t>
  </si>
  <si>
    <t>-  nabycie</t>
  </si>
  <si>
    <t>-  przeniesienie</t>
  </si>
  <si>
    <t>Zmniejszenia</t>
  </si>
  <si>
    <t>-  przeszacowanie</t>
  </si>
  <si>
    <t>-  sprzedaż</t>
  </si>
  <si>
    <t>-  likwidacja</t>
  </si>
  <si>
    <t xml:space="preserve">-  przeniesienie </t>
  </si>
  <si>
    <t>Wartośc początkowa na konie roku</t>
  </si>
  <si>
    <t>Odpisy z tytułu trwałej utraty wartości na początku roku</t>
  </si>
  <si>
    <t>Odpisy z tytułu trwałej utraty wartości na koniec roku</t>
  </si>
  <si>
    <t>Wartośc netto na początek roku</t>
  </si>
  <si>
    <t>Wartość netto na koniec roku</t>
  </si>
  <si>
    <t>2022.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</si>
  <si>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</si>
  <si>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</si>
  <si>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</si>
  <si>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</si>
  <si>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</si>
  <si>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II.1.14. Łączna kwota otrzymanych przez jednostkę gwarancji i poręczeń niewykazanych w bilansie</t>
  </si>
  <si>
    <t xml:space="preserve">Stan na początek roku </t>
  </si>
  <si>
    <t>Otrzymane poręczenia i gwarancje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</si>
  <si>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</si>
  <si>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</si>
  <si>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</si>
  <si>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</si>
  <si>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</si>
  <si>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</si>
  <si>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</si>
  <si>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</si>
  <si>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</si>
  <si>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</si>
  <si>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</si>
  <si>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</si>
  <si>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</si>
  <si>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RAZEM</t>
  </si>
  <si>
    <t>……………………………..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</si>
  <si>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</si>
  <si>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</si>
  <si>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</si>
  <si>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</si>
  <si>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</si>
  <si>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</si>
  <si>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</si>
  <si>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</si>
  <si>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</si>
  <si>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</si>
  <si>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</si>
  <si>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</si>
  <si>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</si>
  <si>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</si>
  <si>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</si>
  <si>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</si>
  <si>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</si>
  <si>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</si>
  <si>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</si>
  <si>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</si>
  <si>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</si>
  <si>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</si>
  <si>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>na odszkodowania z tytułu bezumownego korzystania z nieruchomości</t>
  </si>
  <si>
    <t>Inne sprawy sporne, w tym: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</si>
  <si>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</si>
  <si>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</si>
  <si>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</si>
  <si>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</si>
  <si>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</si>
  <si>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</si>
  <si>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</si>
  <si>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</si>
  <si>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</si>
  <si>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</si>
  <si>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</si>
  <si>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</si>
  <si>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</si>
  <si>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</si>
  <si>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</si>
  <si>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</si>
  <si>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</si>
  <si>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</si>
  <si>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</si>
  <si>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</si>
  <si>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</si>
  <si>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</si>
  <si>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</si>
  <si>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</si>
  <si>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</si>
  <si>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</si>
  <si>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</si>
  <si>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</si>
  <si>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</si>
  <si>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</si>
  <si>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>II.1.11. Zobowiązania zabezpieczone na majątku jednostki</t>
  </si>
  <si>
    <t>Rodzaj (forma) zabezpieczenia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</si>
  <si>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</si>
  <si>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</si>
  <si>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</si>
  <si>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</si>
  <si>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</si>
  <si>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</si>
  <si>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</si>
  <si>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</si>
  <si>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</si>
  <si>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</si>
  <si>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…</t>
  </si>
  <si>
    <t>Stan na koniec  roku:</t>
  </si>
  <si>
    <t>………………………..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</si>
  <si>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</si>
  <si>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</si>
  <si>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</si>
  <si>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</si>
  <si>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2022.03.31</t>
  </si>
  <si>
    <t>(rok,miesiąc, dzień)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</si>
  <si>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</si>
  <si>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</si>
  <si>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</si>
  <si>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</si>
  <si>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</si>
  <si>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</si>
  <si>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</si>
  <si>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</si>
  <si>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II.1.8. Rezerwy na zobowiązania - zmiany w ciągu roku obrotowego </t>
  </si>
  <si>
    <t>Utworzone</t>
  </si>
  <si>
    <t>Wykorzystane *</t>
  </si>
  <si>
    <t>Rozwiązane **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</si>
  <si>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</si>
  <si>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</si>
  <si>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</si>
  <si>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</si>
  <si>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7"/>
        <rFont val="Times New Roman"/>
        <family val="1"/>
        <charset val="238"/>
      </rPr>
      <t xml:space="preserve">(DEKRET BIERUTA z dnia 26 października 1945r.) </t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</si>
  <si>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</si>
  <si>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</si>
  <si>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</si>
  <si>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>Rezerwy na odszkodowania z tytułu bezumownego korzystania z nieruchomości</t>
  </si>
  <si>
    <t>Inne rezerwy, w tym :</t>
  </si>
  <si>
    <t>odszkod. z tytułu decyzji sprzedażowych lokali oraz z tytułu utraty wartości sprzedanych lokali, zapłaty za  wykup lokalu użytkowego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</si>
  <si>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</si>
  <si>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</si>
  <si>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</si>
  <si>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</si>
  <si>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</si>
  <si>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t>Należności długoterminowe</t>
  </si>
  <si>
    <t>w tym należności finansowe (pożyczki zagrożone)</t>
  </si>
  <si>
    <t>2</t>
  </si>
  <si>
    <t>Należności krótkoterminowe</t>
  </si>
  <si>
    <t xml:space="preserve">Utworzenie odpisu aktualizujacego należności </t>
  </si>
  <si>
    <t>3</t>
  </si>
  <si>
    <t>Należności alimentacyjne</t>
  </si>
  <si>
    <t>Rozwiązanie odpisu aktualizującego należności</t>
  </si>
  <si>
    <t xml:space="preserve">          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</si>
  <si>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</si>
  <si>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</si>
  <si>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</si>
  <si>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</si>
  <si>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</si>
  <si>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</si>
  <si>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</si>
  <si>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</si>
  <si>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</si>
  <si>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</si>
  <si>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</si>
  <si>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</si>
  <si>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</si>
  <si>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Zysk/(strata) netto za rok zakończony dnia 31 grudnia poprzedniego rok</t>
  </si>
  <si>
    <t>Kapitały własne na dzień 31 grudnia poprzedniego roku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</si>
  <si>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</si>
  <si>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</si>
  <si>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Grunty</t>
  </si>
  <si>
    <t>Budynki, lokale i obiekty inżynierii lądowej i wodnej</t>
  </si>
  <si>
    <t>Urządzenia techniczne i maszyny</t>
  </si>
  <si>
    <t>Środki transportu</t>
  </si>
  <si>
    <t>Inne środki trwałe</t>
  </si>
  <si>
    <t xml:space="preserve">II. 1.4. Grunty użytkowane wieczyście </t>
  </si>
  <si>
    <t>Wartość gruntów użytkowanych wieczyście</t>
  </si>
  <si>
    <t>………………………………..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</si>
  <si>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</si>
  <si>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</si>
  <si>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</si>
  <si>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</si>
  <si>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</si>
  <si>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Wartość mienia zlikwidowanych jednostek</t>
  </si>
  <si>
    <t>Akcje i udziały</t>
  </si>
  <si>
    <t>Inne  papiery wartościowe</t>
  </si>
  <si>
    <t>Kwota dokonanych w trakcie roku obrotowego odpisów aktualizujących</t>
  </si>
  <si>
    <t>Kwota zmniejszeń odpisów aktualizujących w trakcie roku obrotowego</t>
  </si>
  <si>
    <t xml:space="preserve">II.1.2. Aktualna wartość rynkowa środków trwałych, o ile jednostka dysponuje takimi informacjami </t>
  </si>
  <si>
    <t xml:space="preserve">Środki trwałe </t>
  </si>
  <si>
    <t>Dobra kultury</t>
  </si>
  <si>
    <t xml:space="preserve">II.1.1.c. Informacja o zasobach dóbr kultury (zabytkach) 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</si>
  <si>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</si>
  <si>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</si>
  <si>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</si>
  <si>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Wartość początkowa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</si>
  <si>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</si>
  <si>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</si>
  <si>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</si>
  <si>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</si>
  <si>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</si>
  <si>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</si>
  <si>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</si>
  <si>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</si>
  <si>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</si>
  <si>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roku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</si>
  <si>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</si>
  <si>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</si>
  <si>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</si>
  <si>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</si>
  <si>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>Zwiększenia, w tym:</t>
  </si>
  <si>
    <t>Nabycie</t>
  </si>
  <si>
    <t>Zmniejszenia, w tym:</t>
  </si>
  <si>
    <t>Likwidacja i sprzedaż</t>
  </si>
  <si>
    <t>Umorzenie</t>
  </si>
  <si>
    <t>Amortyzacja okresu</t>
  </si>
  <si>
    <t>Odpisy aktualizujące</t>
  </si>
  <si>
    <t xml:space="preserve">II.1.1.a. Rzeczowy majątek trwały - zmiany w ciągu roku obrotowego </t>
  </si>
  <si>
    <t>ŚRODKI TRWAŁE</t>
  </si>
  <si>
    <t>Rzeczowy majątek trwały</t>
  </si>
  <si>
    <t>w tym: Grunty stanowiące własność jednostki samorządu terytorialnego, przekazane w użytkowanie wieczyste innym podmiotom</t>
  </si>
  <si>
    <t>Środki trwałe w budowie (inwestycje) oraz zaliczki na poczet inwestycji</t>
  </si>
  <si>
    <t>Przemieszczenia</t>
  </si>
  <si>
    <r>
      <t xml:space="preserve">Załącznik nr </t>
    </r>
    <r>
      <rPr>
        <sz val="11"/>
        <rFont val="Book Antiqua"/>
        <family val="1"/>
        <charset val="238"/>
      </rPr>
      <t xml:space="preserve"> do bilansu na dzien 31.12.2021r.</t>
    </r>
  </si>
  <si>
    <t>Załącznik nr 18</t>
  </si>
  <si>
    <t>do Zasad obiegu oraz kontroli sprawozdań budżetowych, sprawozdań w zakresie operacji finansowych i sprawozdań  finansowych  w Urzędzie m.st. Warszawy i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</si>
  <si>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</si>
  <si>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(pieczątka)</t>
  </si>
  <si>
    <t>Wykaz wzajemnych przychodów i kosztów z tytułu operacji dokonywanych pomiędzy
jednostkami budżetowymi m.st. Warszawy i zakładami budżetowymi m.st. Warszawy
w roku obrotowym 2021 r. podlegających wyłączeniu</t>
  </si>
  <si>
    <t>Poz.
RZiS</t>
  </si>
  <si>
    <t>SCS AKTYWNA WARSZAWA</t>
  </si>
  <si>
    <t>CPS ŚRÓDMIEŚCIE</t>
  </si>
  <si>
    <t>DBFO ŚRÓDMIEŚCIE</t>
  </si>
  <si>
    <t>DOM DZIECKA NR 4</t>
  </si>
  <si>
    <t>DOM DZIECKA NR 16</t>
  </si>
  <si>
    <t>POW DOM NA JAGIELLONSKIEJ</t>
  </si>
  <si>
    <t>DOSIR PRAGA PÓŁNOC</t>
  </si>
  <si>
    <t>MBFO</t>
  </si>
  <si>
    <t>OPS BIAŁOŁĘKA</t>
  </si>
  <si>
    <t>OPS TARGÓWEK</t>
  </si>
  <si>
    <t>OPS PRAGA-POŁUDNIE</t>
  </si>
  <si>
    <t>OPS PRAGA PÓŁNOC</t>
  </si>
  <si>
    <t>OPS REMBERTÓW</t>
  </si>
  <si>
    <t>OPS BIELANY</t>
  </si>
  <si>
    <t>URZĄD MIASTA STOŁECZNEGO WARSZAWA</t>
  </si>
  <si>
    <t>ZGN PRAGA-PÓŁNOC</t>
  </si>
  <si>
    <t>ZARZĄD MIENIA SKARBU PAŃSTWA</t>
  </si>
  <si>
    <t>MIEJSKI OGRÓD ZOOLOGICZNY</t>
  </si>
  <si>
    <t>ZARZAD TRANSPORTU MIEJSKIEGO</t>
  </si>
  <si>
    <t>POW DOMINO</t>
  </si>
  <si>
    <t>OSIR PRAGA-POŁUDNIE</t>
  </si>
  <si>
    <t>POW STALÓWKA</t>
  </si>
  <si>
    <t>POW CICHY PORT</t>
  </si>
  <si>
    <t>POW ZAKĄTEK</t>
  </si>
  <si>
    <t>POW NOWA ŁOMŻYŃSKA</t>
  </si>
  <si>
    <t>OSIR WAWER</t>
  </si>
  <si>
    <t>OGÓŁEM 
stan na 31.12.2021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</si>
  <si>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</si>
  <si>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</si>
  <si>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</si>
  <si>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</si>
  <si>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</si>
  <si>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</si>
  <si>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</si>
  <si>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>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</si>
  <si>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</si>
  <si>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</si>
  <si>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</si>
  <si>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</si>
  <si>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</si>
  <si>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</si>
  <si>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</si>
  <si>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</si>
  <si>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</si>
  <si>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</si>
  <si>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</si>
  <si>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</si>
  <si>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</si>
  <si>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</si>
  <si>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</si>
  <si>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</si>
  <si>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</si>
  <si>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</si>
  <si>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</si>
  <si>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</si>
  <si>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</si>
  <si>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Inne przychody operacyjne</t>
  </si>
  <si>
    <t>E.</t>
  </si>
  <si>
    <t>G.</t>
  </si>
  <si>
    <t>Przychody finansowe</t>
  </si>
  <si>
    <t>Odsetki</t>
  </si>
  <si>
    <t>H.</t>
  </si>
  <si>
    <t>Koszty finansowe</t>
  </si>
  <si>
    <t>Na podstawie ewidencji konta '' 976''</t>
  </si>
  <si>
    <t>……………………...………………</t>
  </si>
  <si>
    <t>Pieczątka i podpis gł.księgowego</t>
  </si>
  <si>
    <t>Załącznik nr 17</t>
  </si>
  <si>
    <t>do Zasad obiegu oraz kontroli sprawozdań budżetowych, sprawozdań w zakresie operacji finansowych i sprawozdań  finansowych w Urzędzie m.st. Warszawy i  jednostkach organizacyjnych m.st. Warszawy</t>
  </si>
  <si>
    <t>Wykaz gruntów
 stanowiących własność m.st. Warszawy* przekazanych w użytkowanie / użytkowanie wieczyste spółkom, sp zoz-om oraz instytucjom kultury
na dzień 31.12.2021 r. podlegających wyłączeniu</t>
  </si>
  <si>
    <t>Lp.</t>
  </si>
  <si>
    <t>Położenie (lokalizacja)</t>
  </si>
  <si>
    <t>Nr ewidencyjny działki</t>
  </si>
  <si>
    <r>
      <rPr>
        <b/>
        <sz val="11"/>
        <rFont val="Book Antiqua"/>
        <family val="1"/>
        <charset val="238"/>
      </rPr>
      <t>Powierzchnia m</t>
    </r>
    <r>
      <rPr>
        <b/>
        <sz val="11"/>
        <rFont val="Arial"/>
        <family val="2"/>
        <charset val="238"/>
      </rPr>
      <t>²</t>
    </r>
  </si>
  <si>
    <t>Nr i data decyzji</t>
  </si>
  <si>
    <t>Wartość bilansowa gruntu na dzień 31.12.2021 r.</t>
  </si>
  <si>
    <t>Nazwa podmiotu, któremu przekazano grunt w użytkowanie / użytkowanie wieczyste</t>
  </si>
  <si>
    <t>Czy dokonano potwierdzenia co do lokalizacji, numeru i powierzchni działki
TAK/NIE</t>
  </si>
  <si>
    <t>* tabelę wypełniają: Urzędy Dzielnic, Urząd m.st. Warszawy</t>
  </si>
  <si>
    <t>Załącznik nr 16A</t>
  </si>
  <si>
    <t>Dzielnicowe Biuro Finansów Oświaty Praga-Północ m.st. Warszawy</t>
  </si>
  <si>
    <t>Wykaz sprzedaży środków trwałych/wartości niematerialnych i prawnych pomiędzy jednostkami w roku obrotowym 2021 podlegających wyłączeniu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</si>
  <si>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</si>
  <si>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</si>
  <si>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</si>
  <si>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</si>
  <si>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</si>
  <si>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</si>
  <si>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</si>
  <si>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</si>
  <si>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* Wartość amortyzacji do dnia sprzedaży w danym roku bilansowym</t>
  </si>
  <si>
    <t>………………………………………………..</t>
  </si>
  <si>
    <t>Załącznik nr 16</t>
  </si>
  <si>
    <t>Przedszkole nr 186</t>
  </si>
  <si>
    <t>Wykaz zakupu środków trwałych/wartości niematerialnych i prawnych pomiędzy jednostkami w roku obrotowym 2021 podlegających wyłączeniu</t>
  </si>
  <si>
    <t>Nazwa i adres jednostki sprzedającej</t>
  </si>
  <si>
    <t>Data zakupu środka trwałego</t>
  </si>
  <si>
    <t>Cena nabycia - wartość początkowa środka trwałęgo</t>
  </si>
  <si>
    <t>Stawka amortyzacji  kupujący</t>
  </si>
  <si>
    <t>Kwota* amortyzacji u kupującego</t>
  </si>
  <si>
    <t>* Wartość amortyzacji od dnia nabycia w danym roku bilansowym</t>
  </si>
  <si>
    <r>
      <t xml:space="preserve">Załącznik nr </t>
    </r>
    <r>
      <rPr>
        <sz val="11"/>
        <rFont val="Calibri"/>
        <family val="2"/>
        <charset val="238"/>
        <scheme val="minor"/>
      </rPr>
      <t xml:space="preserve">  do bilansu na dzień 31.12.2021 r.</t>
    </r>
  </si>
  <si>
    <t>Załącznik nr 15</t>
  </si>
  <si>
    <t>do Zasad obiegu oraz kontroli sprawozdań budżetowych sprawozdań w zakresie operacji finansowych i sprawozdań  finansowych  w Urzędzie m.st. Warszawy i jednostkach organizacyjnych m.st. Warszawy</t>
  </si>
  <si>
    <t>………………………………</t>
  </si>
  <si>
    <t>Wykaz wartości środków trwałych, środków trwałych w budowie, wartości niematerialnych i prawnych nieodpłatnie otrzymanych/przekazanych z/do jednostek budżetowych m.st. Warszawy i samorządowych zakładów budżetowych m.st. Warszawy oraz skapitalizowanych odsetek przypisanych do śr. trwałych w budowie w roku obrotowym 2021 r. podlegających wyłączeniu</t>
  </si>
  <si>
    <t>Poz.
ZZwFJ</t>
  </si>
  <si>
    <t>Urząd Miasta Stołecznego Warszawa</t>
  </si>
  <si>
    <t>Urząd Dzielnicy Praga-Północ m.st. Warszawa</t>
  </si>
  <si>
    <t>OGÓŁEM WYŁĄCZENIA stan na 31.12.2021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</si>
  <si>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</si>
  <si>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</si>
  <si>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</si>
  <si>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</si>
  <si>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</si>
  <si>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</si>
  <si>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</si>
  <si>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</si>
  <si>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</si>
  <si>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</si>
  <si>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</si>
  <si>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</si>
  <si>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</si>
  <si>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</si>
  <si>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r>
      <t xml:space="preserve">Załacznik Nr       </t>
    </r>
    <r>
      <rPr>
        <sz val="12"/>
        <rFont val="Book Antiqua"/>
        <family val="1"/>
        <charset val="238"/>
      </rPr>
      <t>do bilansu na dzień 31.12.2021 r.</t>
    </r>
  </si>
  <si>
    <t>Załącznik nr  14A</t>
  </si>
  <si>
    <t>……………………........</t>
  </si>
  <si>
    <t>Nazwa i adres jednostki</t>
  </si>
  <si>
    <t>Wykaz wzajemnych zobowiązań długoterminowych, krótkoterminowych pomiędzy jednostkami 
na 31.12.2016 r. podlegających wyłączeniu</t>
  </si>
  <si>
    <t>Wykaz wzajemnych zobowiązań długoterminowych, krótkoterminowych pomiędzy jednostkami 
na 31.12.2021 r. podlegających wyłączeniu</t>
  </si>
  <si>
    <t>Adres jednostki
oraz Dzielnica</t>
  </si>
  <si>
    <t>Forma organizacyjna</t>
  </si>
  <si>
    <t>Pozycja w bilansie</t>
  </si>
  <si>
    <t>Kwota zobowiązań</t>
  </si>
  <si>
    <t>Czy zobowiązanie zostało potwierdzone
TAK/NIE</t>
  </si>
  <si>
    <t>MPWIK</t>
  </si>
  <si>
    <t>02-015 Warszawa; 
Pl. Starynkiewicza 5</t>
  </si>
  <si>
    <t>Spółka Akcyjna</t>
  </si>
  <si>
    <t>D.II.1.</t>
  </si>
  <si>
    <t>TAK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</si>
  <si>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</si>
  <si>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</si>
  <si>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</si>
  <si>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</si>
  <si>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</si>
  <si>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</si>
  <si>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Załącznik nr 14</t>
  </si>
  <si>
    <t>……………………….</t>
  </si>
  <si>
    <t>Wykaz wzajemnych zobowiązań długoterminowych, krótkoterminowych 
pomiędzy jednostkami budżetowymi m.st. Warszawy i zakładami budżetowymi m.st. Warszawy na 31.12.2021 r. podlegających wyłączeniu</t>
  </si>
  <si>
    <t>Poz. Bilansu</t>
  </si>
  <si>
    <t>PASYWA                                                              BILANS ZAMKNIĘCIA 31.12.2019 r.</t>
  </si>
  <si>
    <t>Poz. bilansu PASYWA</t>
  </si>
  <si>
    <t>OGÓŁEM na koniec roku 31.12.2019 r.</t>
  </si>
  <si>
    <t>OGÓŁEM ZOBOWIĄZANIA</t>
  </si>
  <si>
    <t>Zobowiazania długoterminowe</t>
  </si>
  <si>
    <t>Zobowiazania krótkoterminowe</t>
  </si>
  <si>
    <t>Zobowiazania z tytułu dostaw i usług</t>
  </si>
  <si>
    <t>Zobowiazania wobec budżetów</t>
  </si>
  <si>
    <t>Zobowiazania z tytułu ubezpieczeń i innych świadczeń</t>
  </si>
  <si>
    <t>Pozostałe zobowiązania</t>
  </si>
  <si>
    <t>Załącznik nr  13B</t>
  </si>
  <si>
    <t xml:space="preserve">Wyłączenia w zakresie decyzji za zajęcie pasa drogi  
na 31.12.2021r. </t>
  </si>
  <si>
    <t xml:space="preserve"> BILANS ZAMKNIĘCIA  31.12.2021</t>
  </si>
  <si>
    <t>………………….</t>
  </si>
  <si>
    <t>…………………</t>
  </si>
  <si>
    <t xml:space="preserve">OGÓŁEM na koniec roku 31.12.2021 r. </t>
  </si>
  <si>
    <t>………</t>
  </si>
  <si>
    <t>……….</t>
  </si>
  <si>
    <t>OGÓŁEM NALEŻNOŚCI:</t>
  </si>
  <si>
    <t>A.III.</t>
  </si>
  <si>
    <t>B.II.</t>
  </si>
  <si>
    <t>B.II.4.</t>
  </si>
  <si>
    <t>Pozostałe należności</t>
  </si>
  <si>
    <t>4.1</t>
  </si>
  <si>
    <t>Odpis aktualizujący za rok bieżący</t>
  </si>
  <si>
    <t>4.2</t>
  </si>
  <si>
    <t>Odpis aktualizujący za lata ubiegłe</t>
  </si>
  <si>
    <t>D.IV.</t>
  </si>
  <si>
    <t>Rozliczenia międzyokresowe przychodów</t>
  </si>
  <si>
    <t>Załącznik wypełniają Urząd m.st. Warszawy, Urzędy Dzielnic, jednostki budżetowe.</t>
  </si>
  <si>
    <t>Załącznik dotyczy wzajemnych rozliczeń pomiędzy Urzędem m.st. Warszawy, Urzędami Dzielnic, jednostkami budżetowymi m.st. Warszawy a:</t>
  </si>
  <si>
    <r>
      <t xml:space="preserve">Załacznik Nr </t>
    </r>
    <r>
      <rPr>
        <sz val="12"/>
        <rFont val="Book Antiqua"/>
        <family val="1"/>
        <charset val="238"/>
      </rPr>
      <t xml:space="preserve">    do bilansu na dzien 31.12.2021r.</t>
    </r>
  </si>
  <si>
    <t>Wykaz wzajemnych należności długoterminowych, krótkoterminowych pomiędzy jednostkami 
na 31.12.2021 r. podlegających wyłączeniu   MPWIK     02-015 Warszawa</t>
  </si>
  <si>
    <t>Kwota należności</t>
  </si>
  <si>
    <t>Data wpływu środków*</t>
  </si>
  <si>
    <t>Odpisy aktual. za rok bilansowy</t>
  </si>
  <si>
    <t>Odpisy aktual. za lata ub.</t>
  </si>
  <si>
    <t>Czy należność została potwierdzona
TAK/NIE</t>
  </si>
  <si>
    <t>* dotyczy wpływu środków na przełomie roku - np.. 2, 3 stycznia a dotyczy rozliczenia za ubiegły rok</t>
  </si>
  <si>
    <t>P-186</t>
  </si>
  <si>
    <r>
      <t xml:space="preserve">Załącznik Nr </t>
    </r>
    <r>
      <rPr>
        <sz val="12"/>
        <rFont val="Book Antiqua"/>
        <family val="1"/>
        <charset val="238"/>
      </rPr>
      <t xml:space="preserve">
do pozycji   </t>
    </r>
    <r>
      <rPr>
        <b/>
        <sz val="12"/>
        <rFont val="Book Antiqua"/>
        <family val="1"/>
        <charset val="238"/>
      </rPr>
      <t>B.II.4.</t>
    </r>
    <r>
      <rPr>
        <sz val="12"/>
        <rFont val="Book Antiqua"/>
        <family val="1"/>
        <charset val="238"/>
      </rPr>
      <t xml:space="preserve">   bilansu
na dzień  31.12.2021 r.</t>
    </r>
  </si>
  <si>
    <t>Załącznik nr  13</t>
  </si>
  <si>
    <t>Wykaz wzajemnych należności długoterminowych, krótkoterminowych pomiędzy 
jednostkami budżetowymi m.st. Warszawy i zakładami budżetowymi m.st. Warszawy
na 31.12.2021 r. podlegających wyłączeniu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</si>
  <si>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 31.12.2020 r.</t>
    </r>
  </si>
  <si>
    <t>Poz. bilansu AKTYWA</t>
  </si>
  <si>
    <t>Centrum Pomocy Społecznej Śródmieście</t>
  </si>
  <si>
    <t>OPS  Warszawa-Bielany</t>
  </si>
  <si>
    <t>OPS  Warszawa-Targówek</t>
  </si>
  <si>
    <t>POW "Dom na Jagiellońskiej"</t>
  </si>
  <si>
    <t>OPS  Warszawa Praga-Południe</t>
  </si>
  <si>
    <t>OPS  Warszawa Praga-Północ</t>
  </si>
  <si>
    <t>OPS Rembertów</t>
  </si>
  <si>
    <t>Przystań POW</t>
  </si>
  <si>
    <t>Placówka Opiekuńczo-Wychowawcza "Zakątek"</t>
  </si>
  <si>
    <t>Ośrodek Wspomagania Rodziny</t>
  </si>
  <si>
    <t>Stalówka POW</t>
  </si>
  <si>
    <t>Cichy Port POW</t>
  </si>
  <si>
    <t>DBFO Śródmie ście</t>
  </si>
  <si>
    <t>1.1</t>
  </si>
  <si>
    <t>1.2</t>
  </si>
  <si>
    <t>2.1</t>
  </si>
  <si>
    <t>2.2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</si>
</sst>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zł&quot;_-;\-* #,##0.00\ &quot;zł&quot;_-;_-* &quot;-&quot;??\ &quot;zł&quot;_-;_-@_-"/>
    <numFmt numFmtId="164" formatCode="yyyy\-mm\-dd;@"/>
    <numFmt numFmtId="165" formatCode="#,##0.00;[Red]#,##0.00"/>
    <numFmt numFmtId="166" formatCode="#,##0.00_ ;[Red]\-#,##0.00\ "/>
  </numFmts>
  <fonts count="13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indexed="8"/>
      <name val="Times New Roman"/>
      <family val="1"/>
      <charset val="238"/>
    </font>
    <font>
      <sz val="10"/>
      <color indexed="8"/>
      <name val="Book Antiqua"/>
      <family val="1"/>
      <charset val="238"/>
    </font>
    <font>
      <sz val="10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4"/>
      <color indexed="8"/>
      <name val="Calibri"/>
      <family val="2"/>
      <charset val="238"/>
      <scheme val="minor"/>
    </font>
    <font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8"/>
      <name val="Times New Roman"/>
      <family val="1"/>
      <charset val="238"/>
    </font>
    <font>
      <sz val="10"/>
      <name val="Times New Roman"/>
      <family val="1"/>
      <charset val="238"/>
    </font>
    <font>
      <sz val="8"/>
      <color theme="1"/>
      <name val="Times New Roman"/>
      <family val="1"/>
      <charset val="238"/>
    </font>
    <font>
      <i/>
      <sz val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i/>
      <sz val="8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8"/>
      <color theme="1"/>
      <name val="Calibri"/>
      <family val="2"/>
      <charset val="238"/>
      <scheme val="minor"/>
    </font>
    <font>
      <i/>
      <sz val="8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Book Antiqua"/>
      <family val="1"/>
      <charset val="238"/>
    </font>
    <font>
      <sz val="10"/>
      <color theme="1"/>
      <name val="Times New Roman"/>
      <family val="1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8"/>
      <color theme="1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7"/>
      <name val="Times New Roman"/>
      <family val="1"/>
      <charset val="238"/>
    </font>
    <font>
      <sz val="10"/>
      <name val="Arial"/>
      <family val="2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9"/>
      <color theme="1"/>
      <name val="Verdana"/>
      <family val="2"/>
      <charset val="238"/>
    </font>
    <font>
      <b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sz val="10"/>
      <name val="Arial CE"/>
      <charset val="238"/>
    </font>
    <font>
      <b/>
      <sz val="11"/>
      <color indexed="8"/>
      <name val="Calibri"/>
      <family val="2"/>
      <charset val="238"/>
      <scheme val="minor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sz val="10"/>
      <color indexed="8"/>
      <name val="Book Antiqua"/>
      <family val="1"/>
      <charset val="238"/>
    </font>
    <font>
      <sz val="9"/>
      <color theme="1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sz val="10"/>
      <name val="Arial"/>
    </font>
    <font>
      <sz val="12"/>
      <name val="Times New Roman"/>
      <family val="1"/>
      <charset val="238"/>
    </font>
    <font>
      <b/>
      <sz val="11"/>
      <name val="Book Antiqua"/>
      <family val="1"/>
      <charset val="238"/>
    </font>
    <font>
      <sz val="11"/>
      <name val="Book Antiqua"/>
      <family val="1"/>
      <charset val="238"/>
    </font>
    <font>
      <b/>
      <sz val="8"/>
      <name val="Book Antiqua"/>
      <family val="1"/>
      <charset val="238"/>
    </font>
    <font>
      <b/>
      <u/>
      <sz val="16"/>
      <name val="Bookman Old Style"/>
      <family val="1"/>
      <charset val="238"/>
    </font>
    <font>
      <u/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b/>
      <sz val="8"/>
      <name val="Times New Roman"/>
      <family val="1"/>
      <charset val="238"/>
    </font>
    <font>
      <sz val="8"/>
      <name val="Book Antiqua"/>
      <family val="1"/>
      <charset val="238"/>
    </font>
    <font>
      <b/>
      <sz val="10"/>
      <name val="Book Antiqua"/>
      <family val="1"/>
      <charset val="238"/>
    </font>
    <font>
      <b/>
      <sz val="16"/>
      <name val="Book Antiqua"/>
      <family val="1"/>
      <charset val="238"/>
    </font>
    <font>
      <b/>
      <sz val="16"/>
      <name val="Bookman Old Style"/>
      <family val="1"/>
      <charset val="238"/>
    </font>
    <font>
      <sz val="14"/>
      <name val="Times New Roman"/>
      <family val="1"/>
      <charset val="238"/>
    </font>
    <font>
      <b/>
      <sz val="11"/>
      <name val="Arial"/>
      <family val="2"/>
      <charset val="238"/>
    </font>
    <font>
      <sz val="10"/>
      <color indexed="53"/>
      <name val="Times New Roman"/>
      <family val="1"/>
      <charset val="238"/>
    </font>
    <font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i/>
      <sz val="10"/>
      <name val="Arial"/>
      <family val="2"/>
      <charset val="238"/>
    </font>
    <font>
      <b/>
      <sz val="12"/>
      <name val="Book Antiqua"/>
      <family val="1"/>
      <charset val="238"/>
    </font>
    <font>
      <b/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9"/>
      <name val="Book Antiqua"/>
      <family val="1"/>
      <charset val="238"/>
    </font>
    <font>
      <sz val="9"/>
      <name val="Arial"/>
      <family val="2"/>
      <charset val="238"/>
    </font>
    <font>
      <b/>
      <u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i/>
      <sz val="10"/>
      <name val="Book Antiqua"/>
      <family val="1"/>
      <charset val="238"/>
    </font>
    <font>
      <sz val="12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  <font>
      <b/>
      <u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b/>
      <sz val="20"/>
      <name val="Book Antiqua"/>
      <family val="1"/>
      <charset val="238"/>
    </font>
    <font>
      <sz val="11"/>
      <name val="Calibri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4"/>
      <name val="Calibri"/>
      <family val="2"/>
      <charset val="238"/>
    </font>
    <font>
      <b/>
      <u/>
      <sz val="11"/>
      <name val="Calibri"/>
      <family val="2"/>
      <charset val="238"/>
    </font>
    <font>
      <i/>
      <sz val="11"/>
      <name val="Calibri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9"/>
        <bgColor indexed="64"/>
      </patternFill>
    </fill>
    <fill>
      <patternFill patternType="solid">
        <fgColor theme="2" tint="-9.9978637043366805E-2"/>
        <bgColor indexed="64"/>
      </patternFill>
    </fill>
  </fills>
  <borders count="1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</borders>
  <cellStyleXfs count="41">
    <xf numFmtId="0" fontId="0" fillId="0" borderId="0"/>
    <xf numFmtId="0" fontId="31" fillId="0" borderId="0"/>
    <xf numFmtId="0" fontId="30" fillId="0" borderId="0"/>
    <xf numFmtId="0" fontId="29" fillId="0" borderId="0"/>
    <xf numFmtId="0" fontId="28" fillId="0" borderId="0"/>
    <xf numFmtId="0" fontId="27" fillId="0" borderId="0"/>
    <xf numFmtId="0" fontId="26" fillId="0" borderId="0"/>
    <xf numFmtId="0" fontId="25" fillId="0" borderId="0"/>
    <xf numFmtId="0" fontId="24" fillId="0" borderId="0"/>
    <xf numFmtId="0" fontId="23" fillId="0" borderId="0"/>
    <xf numFmtId="0" fontId="22" fillId="0" borderId="0"/>
    <xf numFmtId="0" fontId="21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44" fontId="8" fillId="0" borderId="0" applyFont="0" applyFill="0" applyBorder="0" applyAlignment="0" applyProtection="0"/>
    <xf numFmtId="0" fontId="74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85" fillId="0" borderId="0"/>
    <xf numFmtId="0" fontId="2" fillId="0" borderId="0"/>
    <xf numFmtId="0" fontId="1" fillId="0" borderId="0"/>
    <xf numFmtId="0" fontId="92" fillId="0" borderId="0"/>
    <xf numFmtId="0" fontId="85" fillId="0" borderId="0"/>
    <xf numFmtId="0" fontId="74" fillId="0" borderId="0"/>
    <xf numFmtId="0" fontId="74" fillId="0" borderId="0"/>
    <xf numFmtId="0" fontId="74" fillId="0" borderId="0"/>
    <xf numFmtId="0" fontId="85" fillId="0" borderId="0"/>
  </cellStyleXfs>
  <cellXfs count="1908">
    <xf numFmtId="0" fontId="0" fillId="0" borderId="0" xfId="0"/>
    <xf numFmtId="0" fontId="32" fillId="0" borderId="0" xfId="2" applyFont="1"/>
    <xf numFmtId="0" fontId="30" fillId="0" borderId="0" xfId="2"/>
    <xf numFmtId="4" fontId="34" fillId="0" borderId="0" xfId="2" applyNumberFormat="1" applyFont="1" applyAlignment="1">
      <alignment horizontal="left" vertical="center"/>
    </xf>
    <xf numFmtId="0" fontId="30" fillId="0" borderId="0" xfId="2" applyAlignment="1">
      <alignment horizontal="left" vertical="center"/>
    </xf>
    <xf numFmtId="4" fontId="35" fillId="0" borderId="0" xfId="2" applyNumberFormat="1" applyFont="1" applyAlignment="1">
      <alignment vertical="center"/>
    </xf>
    <xf numFmtId="4" fontId="36" fillId="0" borderId="0" xfId="2" applyNumberFormat="1" applyFont="1" applyAlignment="1">
      <alignment vertical="center"/>
    </xf>
    <xf numFmtId="4" fontId="37" fillId="0" borderId="0" xfId="2" applyNumberFormat="1" applyFont="1" applyAlignment="1">
      <alignment vertical="center"/>
    </xf>
    <xf numFmtId="4" fontId="37" fillId="2" borderId="1" xfId="2" applyNumberFormat="1" applyFont="1" applyFill="1" applyBorder="1" applyAlignment="1">
      <alignment horizontal="center" vertical="center"/>
    </xf>
    <xf numFmtId="4" fontId="37" fillId="2" borderId="2" xfId="2" applyNumberFormat="1" applyFont="1" applyFill="1" applyBorder="1" applyAlignment="1">
      <alignment horizontal="center" vertical="center"/>
    </xf>
    <xf numFmtId="4" fontId="37" fillId="2" borderId="3" xfId="2" applyNumberFormat="1" applyFont="1" applyFill="1" applyBorder="1" applyAlignment="1">
      <alignment horizontal="center" vertical="center" wrapText="1"/>
    </xf>
    <xf numFmtId="4" fontId="37" fillId="2" borderId="2" xfId="2" applyNumberFormat="1" applyFont="1" applyFill="1" applyBorder="1" applyAlignment="1">
      <alignment horizontal="center" vertical="center" wrapText="1"/>
    </xf>
    <xf numFmtId="4" fontId="38" fillId="0" borderId="4" xfId="2" applyNumberFormat="1" applyFont="1" applyBorder="1" applyAlignment="1">
      <alignment horizontal="right" vertical="center"/>
    </xf>
    <xf numFmtId="4" fontId="38" fillId="0" borderId="5" xfId="2" applyNumberFormat="1" applyFont="1" applyBorder="1" applyAlignment="1" applyProtection="1">
      <alignment vertical="center"/>
      <protection locked="0"/>
    </xf>
    <xf numFmtId="4" fontId="36" fillId="0" borderId="5" xfId="2" applyNumberFormat="1" applyFont="1" applyBorder="1" applyAlignment="1" applyProtection="1">
      <alignment vertical="center"/>
      <protection locked="0"/>
    </xf>
    <xf numFmtId="4" fontId="38" fillId="0" borderId="6" xfId="2" applyNumberFormat="1" applyFont="1" applyBorder="1" applyAlignment="1" applyProtection="1">
      <alignment vertical="center"/>
      <protection locked="0"/>
    </xf>
    <xf numFmtId="4" fontId="38" fillId="0" borderId="7" xfId="2" applyNumberFormat="1" applyFont="1" applyBorder="1" applyAlignment="1">
      <alignment horizontal="right" vertical="center"/>
    </xf>
    <xf numFmtId="4" fontId="36" fillId="0" borderId="8" xfId="2" applyNumberFormat="1" applyFont="1" applyBorder="1" applyAlignment="1">
      <alignment vertical="center"/>
    </xf>
    <xf numFmtId="4" fontId="36" fillId="0" borderId="9" xfId="2" applyNumberFormat="1" applyFont="1" applyBorder="1" applyAlignment="1">
      <alignment vertical="center"/>
    </xf>
    <xf numFmtId="4" fontId="38" fillId="0" borderId="10" xfId="2" applyNumberFormat="1" applyFont="1" applyBorder="1" applyAlignment="1">
      <alignment horizontal="right" vertical="center"/>
    </xf>
    <xf numFmtId="4" fontId="36" fillId="0" borderId="11" xfId="2" applyNumberFormat="1" applyFont="1" applyBorder="1" applyAlignment="1">
      <alignment vertical="center"/>
    </xf>
    <xf numFmtId="4" fontId="36" fillId="0" borderId="12" xfId="2" applyNumberFormat="1" applyFont="1" applyBorder="1" applyAlignment="1">
      <alignment vertical="center"/>
    </xf>
    <xf numFmtId="0" fontId="39" fillId="0" borderId="0" xfId="2" applyFont="1" applyAlignment="1">
      <alignment horizontal="center" wrapText="1"/>
    </xf>
    <xf numFmtId="0" fontId="39" fillId="0" borderId="0" xfId="2" applyFont="1"/>
    <xf numFmtId="0" fontId="32" fillId="0" borderId="0" xfId="3" applyFont="1"/>
    <xf numFmtId="0" fontId="29" fillId="0" borderId="0" xfId="3"/>
    <xf numFmtId="4" fontId="34" fillId="0" borderId="0" xfId="3" applyNumberFormat="1" applyFont="1" applyAlignment="1">
      <alignment horizontal="left" vertical="center"/>
    </xf>
    <xf numFmtId="0" fontId="29" fillId="0" borderId="0" xfId="3" applyAlignment="1">
      <alignment vertical="center"/>
    </xf>
    <xf numFmtId="4" fontId="35" fillId="0" borderId="0" xfId="3" applyNumberFormat="1" applyFont="1" applyAlignment="1">
      <alignment vertical="center"/>
    </xf>
    <xf numFmtId="4" fontId="36" fillId="0" borderId="0" xfId="3" applyNumberFormat="1" applyFont="1" applyAlignment="1">
      <alignment vertical="center"/>
    </xf>
    <xf numFmtId="4" fontId="37" fillId="0" borderId="0" xfId="3" applyNumberFormat="1" applyFont="1" applyAlignment="1">
      <alignment vertical="center"/>
    </xf>
    <xf numFmtId="4" fontId="38" fillId="2" borderId="1" xfId="3" applyNumberFormat="1" applyFont="1" applyFill="1" applyBorder="1" applyAlignment="1">
      <alignment horizontal="center" vertical="center"/>
    </xf>
    <xf numFmtId="4" fontId="38" fillId="2" borderId="2" xfId="3" applyNumberFormat="1" applyFont="1" applyFill="1" applyBorder="1" applyAlignment="1">
      <alignment horizontal="center" vertical="center"/>
    </xf>
    <xf numFmtId="4" fontId="38" fillId="2" borderId="3" xfId="3" applyNumberFormat="1" applyFont="1" applyFill="1" applyBorder="1" applyAlignment="1">
      <alignment horizontal="center" vertical="center" wrapText="1"/>
    </xf>
    <xf numFmtId="4" fontId="38" fillId="2" borderId="2" xfId="3" applyNumberFormat="1" applyFont="1" applyFill="1" applyBorder="1" applyAlignment="1">
      <alignment horizontal="center" vertical="center" wrapText="1"/>
    </xf>
    <xf numFmtId="4" fontId="38" fillId="0" borderId="4" xfId="3" applyNumberFormat="1" applyFont="1" applyBorder="1" applyAlignment="1">
      <alignment horizontal="right" vertical="center"/>
    </xf>
    <xf numFmtId="4" fontId="38" fillId="0" borderId="5" xfId="3" applyNumberFormat="1" applyFont="1" applyBorder="1" applyAlignment="1" applyProtection="1">
      <alignment vertical="center"/>
      <protection locked="0"/>
    </xf>
    <xf numFmtId="4" fontId="38" fillId="0" borderId="6" xfId="3" applyNumberFormat="1" applyFont="1" applyBorder="1" applyAlignment="1" applyProtection="1">
      <alignment vertical="center"/>
      <protection locked="0"/>
    </xf>
    <xf numFmtId="4" fontId="38" fillId="0" borderId="7" xfId="3" applyNumberFormat="1" applyFont="1" applyBorder="1" applyAlignment="1">
      <alignment horizontal="right" vertical="center"/>
    </xf>
    <xf numFmtId="4" fontId="36" fillId="0" borderId="8" xfId="3" applyNumberFormat="1" applyFont="1" applyBorder="1" applyAlignment="1">
      <alignment vertical="center"/>
    </xf>
    <xf numFmtId="4" fontId="36" fillId="0" borderId="9" xfId="3" applyNumberFormat="1" applyFont="1" applyBorder="1" applyAlignment="1">
      <alignment vertical="center"/>
    </xf>
    <xf numFmtId="4" fontId="38" fillId="0" borderId="10" xfId="3" applyNumberFormat="1" applyFont="1" applyBorder="1" applyAlignment="1">
      <alignment horizontal="right" vertical="center"/>
    </xf>
    <xf numFmtId="4" fontId="36" fillId="0" borderId="11" xfId="3" applyNumberFormat="1" applyFont="1" applyBorder="1" applyAlignment="1">
      <alignment vertical="center"/>
    </xf>
    <xf numFmtId="4" fontId="38" fillId="0" borderId="13" xfId="3" applyNumberFormat="1" applyFont="1" applyBorder="1" applyAlignment="1" applyProtection="1">
      <alignment vertical="center"/>
      <protection locked="0"/>
    </xf>
    <xf numFmtId="4" fontId="36" fillId="0" borderId="12" xfId="3" applyNumberFormat="1" applyFont="1" applyBorder="1" applyAlignment="1">
      <alignment vertical="center"/>
    </xf>
    <xf numFmtId="0" fontId="39" fillId="0" borderId="0" xfId="3" applyFont="1" applyAlignment="1">
      <alignment horizontal="center" wrapText="1"/>
    </xf>
    <xf numFmtId="0" fontId="39" fillId="0" borderId="0" xfId="3" applyFont="1"/>
    <xf numFmtId="4" fontId="42" fillId="0" borderId="0" xfId="3" applyNumberFormat="1" applyFont="1" applyAlignment="1">
      <alignment vertical="center"/>
    </xf>
    <xf numFmtId="4" fontId="38" fillId="3" borderId="2" xfId="3" applyNumberFormat="1" applyFont="1" applyFill="1" applyBorder="1" applyAlignment="1">
      <alignment horizontal="center" vertical="center" wrapText="1"/>
    </xf>
    <xf numFmtId="4" fontId="36" fillId="0" borderId="15" xfId="3" applyNumberFormat="1" applyFont="1" applyBorder="1" applyAlignment="1">
      <alignment vertical="center" wrapText="1"/>
    </xf>
    <xf numFmtId="4" fontId="36" fillId="0" borderId="16" xfId="3" applyNumberFormat="1" applyFont="1" applyBorder="1" applyAlignment="1">
      <alignment vertical="center" wrapText="1"/>
    </xf>
    <xf numFmtId="0" fontId="32" fillId="0" borderId="0" xfId="4" applyFont="1"/>
    <xf numFmtId="0" fontId="28" fillId="0" borderId="0" xfId="4"/>
    <xf numFmtId="0" fontId="40" fillId="0" borderId="0" xfId="4" applyFont="1" applyAlignment="1">
      <alignment horizontal="left"/>
    </xf>
    <xf numFmtId="4" fontId="35" fillId="0" borderId="0" xfId="4" applyNumberFormat="1" applyFont="1" applyAlignment="1">
      <alignment vertical="center"/>
    </xf>
    <xf numFmtId="0" fontId="36" fillId="0" borderId="0" xfId="4" applyFont="1" applyAlignment="1">
      <alignment vertical="center"/>
    </xf>
    <xf numFmtId="4" fontId="36" fillId="0" borderId="0" xfId="4" applyNumberFormat="1" applyFont="1" applyAlignment="1">
      <alignment vertical="center"/>
    </xf>
    <xf numFmtId="4" fontId="38" fillId="2" borderId="1" xfId="4" applyNumberFormat="1" applyFont="1" applyFill="1" applyBorder="1" applyAlignment="1">
      <alignment horizontal="center" vertical="center"/>
    </xf>
    <xf numFmtId="4" fontId="38" fillId="2" borderId="2" xfId="4" applyNumberFormat="1" applyFont="1" applyFill="1" applyBorder="1" applyAlignment="1">
      <alignment horizontal="center" vertical="center"/>
    </xf>
    <xf numFmtId="4" fontId="38" fillId="2" borderId="3" xfId="4" applyNumberFormat="1" applyFont="1" applyFill="1" applyBorder="1" applyAlignment="1">
      <alignment horizontal="center" vertical="center"/>
    </xf>
    <xf numFmtId="4" fontId="36" fillId="0" borderId="7" xfId="4" applyNumberFormat="1" applyFont="1" applyBorder="1" applyAlignment="1" applyProtection="1">
      <alignment vertical="center"/>
      <protection locked="0"/>
    </xf>
    <xf numFmtId="4" fontId="36" fillId="0" borderId="26" xfId="4" applyNumberFormat="1" applyFont="1" applyBorder="1" applyAlignment="1" applyProtection="1">
      <alignment vertical="center"/>
      <protection locked="0"/>
    </xf>
    <xf numFmtId="4" fontId="36" fillId="0" borderId="8" xfId="4" applyNumberFormat="1" applyFont="1" applyBorder="1" applyAlignment="1" applyProtection="1">
      <alignment vertical="center"/>
      <protection locked="0"/>
    </xf>
    <xf numFmtId="4" fontId="36" fillId="0" borderId="9" xfId="4" applyNumberFormat="1" applyFont="1" applyBorder="1" applyAlignment="1" applyProtection="1">
      <alignment vertical="center"/>
      <protection locked="0"/>
    </xf>
    <xf numFmtId="4" fontId="36" fillId="0" borderId="31" xfId="4" applyNumberFormat="1" applyFont="1" applyBorder="1" applyAlignment="1" applyProtection="1">
      <alignment vertical="center"/>
      <protection locked="0"/>
    </xf>
    <xf numFmtId="4" fontId="36" fillId="0" borderId="32" xfId="4" applyNumberFormat="1" applyFont="1" applyBorder="1" applyAlignment="1" applyProtection="1">
      <alignment vertical="center"/>
      <protection locked="0"/>
    </xf>
    <xf numFmtId="4" fontId="36" fillId="0" borderId="33" xfId="4" applyNumberFormat="1" applyFont="1" applyBorder="1" applyAlignment="1" applyProtection="1">
      <alignment vertical="center"/>
      <protection locked="0"/>
    </xf>
    <xf numFmtId="4" fontId="38" fillId="4" borderId="1" xfId="4" applyNumberFormat="1" applyFont="1" applyFill="1" applyBorder="1" applyAlignment="1">
      <alignment vertical="center"/>
    </xf>
    <xf numFmtId="4" fontId="38" fillId="4" borderId="2" xfId="4" applyNumberFormat="1" applyFont="1" applyFill="1" applyBorder="1" applyAlignment="1">
      <alignment vertical="center"/>
    </xf>
    <xf numFmtId="0" fontId="43" fillId="0" borderId="0" xfId="4" applyFont="1" applyAlignment="1">
      <alignment vertical="center"/>
    </xf>
    <xf numFmtId="164" fontId="43" fillId="0" borderId="0" xfId="4" applyNumberFormat="1" applyFont="1" applyAlignment="1">
      <alignment horizontal="center"/>
    </xf>
    <xf numFmtId="4" fontId="44" fillId="0" borderId="0" xfId="4" applyNumberFormat="1" applyFont="1"/>
    <xf numFmtId="0" fontId="43" fillId="0" borderId="0" xfId="4" applyFont="1" applyAlignment="1">
      <alignment horizontal="center" vertical="center"/>
    </xf>
    <xf numFmtId="0" fontId="45" fillId="0" borderId="0" xfId="4" applyFont="1"/>
    <xf numFmtId="0" fontId="46" fillId="0" borderId="0" xfId="4" applyFont="1" applyAlignment="1">
      <alignment horizontal="left" vertical="center"/>
    </xf>
    <xf numFmtId="0" fontId="47" fillId="0" borderId="0" xfId="4" applyFont="1" applyAlignment="1">
      <alignment horizontal="center" vertical="center"/>
    </xf>
    <xf numFmtId="0" fontId="48" fillId="0" borderId="0" xfId="4" applyFont="1" applyAlignment="1">
      <alignment vertical="center"/>
    </xf>
    <xf numFmtId="0" fontId="46" fillId="0" borderId="0" xfId="4" applyFont="1" applyAlignment="1">
      <alignment horizontal="center" vertical="center"/>
    </xf>
    <xf numFmtId="0" fontId="49" fillId="0" borderId="0" xfId="4" applyFont="1" applyAlignment="1">
      <alignment horizontal="center"/>
    </xf>
    <xf numFmtId="0" fontId="32" fillId="0" borderId="0" xfId="5" applyFont="1"/>
    <xf numFmtId="0" fontId="27" fillId="0" borderId="0" xfId="5"/>
    <xf numFmtId="4" fontId="35" fillId="0" borderId="0" xfId="5" applyNumberFormat="1" applyFont="1" applyAlignment="1">
      <alignment vertical="center"/>
    </xf>
    <xf numFmtId="4" fontId="42" fillId="0" borderId="0" xfId="5" applyNumberFormat="1" applyFont="1" applyAlignment="1" applyProtection="1">
      <alignment vertical="center"/>
      <protection locked="0"/>
    </xf>
    <xf numFmtId="4" fontId="36" fillId="0" borderId="0" xfId="5" applyNumberFormat="1" applyFont="1" applyAlignment="1" applyProtection="1">
      <alignment vertical="center"/>
      <protection locked="0"/>
    </xf>
    <xf numFmtId="4" fontId="50" fillId="2" borderId="17" xfId="5" applyNumberFormat="1" applyFont="1" applyFill="1" applyBorder="1" applyAlignment="1" applyProtection="1">
      <alignment horizontal="center" vertical="center" wrapText="1"/>
      <protection locked="0"/>
    </xf>
    <xf numFmtId="4" fontId="50" fillId="2" borderId="2" xfId="5" applyNumberFormat="1" applyFont="1" applyFill="1" applyBorder="1" applyAlignment="1" applyProtection="1">
      <alignment horizontal="center" vertical="center" wrapText="1"/>
      <protection locked="0"/>
    </xf>
    <xf numFmtId="4" fontId="38" fillId="0" borderId="2" xfId="5" applyNumberFormat="1" applyFont="1" applyBorder="1" applyAlignment="1">
      <alignment vertical="center"/>
    </xf>
    <xf numFmtId="4" fontId="36" fillId="0" borderId="26" xfId="5" applyNumberFormat="1" applyFont="1" applyBorder="1" applyAlignment="1" applyProtection="1">
      <alignment vertical="center"/>
      <protection locked="0"/>
    </xf>
    <xf numFmtId="4" fontId="36" fillId="0" borderId="25" xfId="5" applyNumberFormat="1" applyFont="1" applyBorder="1" applyAlignment="1" applyProtection="1">
      <alignment vertical="center"/>
      <protection locked="0"/>
    </xf>
    <xf numFmtId="4" fontId="36" fillId="0" borderId="11" xfId="5" applyNumberFormat="1" applyFont="1" applyBorder="1" applyAlignment="1" applyProtection="1">
      <alignment vertical="center"/>
      <protection locked="0"/>
    </xf>
    <xf numFmtId="4" fontId="36" fillId="0" borderId="30" xfId="5" applyNumberFormat="1" applyFont="1" applyBorder="1" applyAlignment="1" applyProtection="1">
      <alignment vertical="center"/>
      <protection locked="0"/>
    </xf>
    <xf numFmtId="4" fontId="36" fillId="0" borderId="8" xfId="5" applyNumberFormat="1" applyFont="1" applyBorder="1" applyAlignment="1" applyProtection="1">
      <alignment vertical="center"/>
      <protection locked="0"/>
    </xf>
    <xf numFmtId="4" fontId="36" fillId="0" borderId="32" xfId="5" applyNumberFormat="1" applyFont="1" applyBorder="1" applyAlignment="1" applyProtection="1">
      <alignment vertical="center"/>
      <protection locked="0"/>
    </xf>
    <xf numFmtId="4" fontId="38" fillId="2" borderId="2" xfId="5" applyNumberFormat="1" applyFont="1" applyFill="1" applyBorder="1" applyAlignment="1">
      <alignment horizontal="right" vertical="center"/>
    </xf>
    <xf numFmtId="0" fontId="43" fillId="0" borderId="0" xfId="5" applyFont="1" applyAlignment="1">
      <alignment vertical="center"/>
    </xf>
    <xf numFmtId="0" fontId="44" fillId="0" borderId="0" xfId="5" applyFont="1"/>
    <xf numFmtId="4" fontId="44" fillId="0" borderId="0" xfId="5" applyNumberFormat="1" applyFont="1"/>
    <xf numFmtId="164" fontId="43" fillId="0" borderId="0" xfId="5" applyNumberFormat="1" applyFont="1" applyAlignment="1">
      <alignment horizontal="center" vertical="center"/>
    </xf>
    <xf numFmtId="0" fontId="46" fillId="0" borderId="0" xfId="5" applyFont="1" applyAlignment="1">
      <alignment horizontal="left" vertical="center"/>
    </xf>
    <xf numFmtId="0" fontId="48" fillId="0" borderId="0" xfId="5" applyFont="1" applyAlignment="1">
      <alignment vertical="center"/>
    </xf>
    <xf numFmtId="0" fontId="46" fillId="0" borderId="0" xfId="5" applyFont="1" applyAlignment="1">
      <alignment horizontal="center" vertical="center"/>
    </xf>
    <xf numFmtId="0" fontId="32" fillId="0" borderId="0" xfId="6" applyFont="1"/>
    <xf numFmtId="0" fontId="26" fillId="0" borderId="0" xfId="6"/>
    <xf numFmtId="0" fontId="40" fillId="0" borderId="0" xfId="6" applyFont="1" applyAlignment="1">
      <alignment horizontal="left"/>
    </xf>
    <xf numFmtId="0" fontId="52" fillId="0" borderId="0" xfId="6" applyFont="1" applyAlignment="1">
      <alignment horizontal="left"/>
    </xf>
    <xf numFmtId="4" fontId="35" fillId="0" borderId="0" xfId="6" applyNumberFormat="1" applyFont="1" applyAlignment="1">
      <alignment vertical="center"/>
    </xf>
    <xf numFmtId="4" fontId="53" fillId="3" borderId="18" xfId="6" applyNumberFormat="1" applyFont="1" applyFill="1" applyBorder="1" applyAlignment="1" applyProtection="1">
      <alignment horizontal="center" vertical="center" wrapText="1"/>
      <protection locked="0"/>
    </xf>
    <xf numFmtId="4" fontId="53" fillId="2" borderId="2" xfId="6" applyNumberFormat="1" applyFont="1" applyFill="1" applyBorder="1" applyAlignment="1" applyProtection="1">
      <alignment horizontal="center" vertical="center" wrapText="1"/>
      <protection locked="0"/>
    </xf>
    <xf numFmtId="4" fontId="38" fillId="0" borderId="14" xfId="6" applyNumberFormat="1" applyFont="1" applyBorder="1" applyAlignment="1">
      <alignment vertical="center"/>
    </xf>
    <xf numFmtId="4" fontId="38" fillId="0" borderId="2" xfId="6" applyNumberFormat="1" applyFont="1" applyBorder="1" applyAlignment="1">
      <alignment vertical="center"/>
    </xf>
    <xf numFmtId="4" fontId="36" fillId="0" borderId="40" xfId="6" applyNumberFormat="1" applyFont="1" applyBorder="1" applyAlignment="1" applyProtection="1">
      <alignment vertical="center"/>
      <protection locked="0"/>
    </xf>
    <xf numFmtId="4" fontId="36" fillId="0" borderId="41" xfId="6" applyNumberFormat="1" applyFont="1" applyBorder="1" applyAlignment="1" applyProtection="1">
      <alignment vertical="center"/>
      <protection locked="0"/>
    </xf>
    <xf numFmtId="4" fontId="36" fillId="0" borderId="28" xfId="6" applyNumberFormat="1" applyFont="1" applyBorder="1" applyAlignment="1" applyProtection="1">
      <alignment vertical="center"/>
      <protection locked="0"/>
    </xf>
    <xf numFmtId="4" fontId="34" fillId="2" borderId="14" xfId="6" applyNumberFormat="1" applyFont="1" applyFill="1" applyBorder="1" applyAlignment="1">
      <alignment horizontal="right" vertical="center"/>
    </xf>
    <xf numFmtId="4" fontId="34" fillId="2" borderId="2" xfId="6" applyNumberFormat="1" applyFont="1" applyFill="1" applyBorder="1" applyAlignment="1">
      <alignment horizontal="right" vertical="center"/>
    </xf>
    <xf numFmtId="0" fontId="43" fillId="0" borderId="0" xfId="6" applyFont="1" applyAlignment="1">
      <alignment vertical="center"/>
    </xf>
    <xf numFmtId="0" fontId="44" fillId="0" borderId="0" xfId="6" applyFont="1"/>
    <xf numFmtId="4" fontId="44" fillId="0" borderId="0" xfId="6" applyNumberFormat="1" applyFont="1"/>
    <xf numFmtId="164" fontId="43" fillId="0" borderId="0" xfId="6" applyNumberFormat="1" applyFont="1" applyAlignment="1">
      <alignment horizontal="center" vertical="center"/>
    </xf>
    <xf numFmtId="0" fontId="46" fillId="0" borderId="0" xfId="6" applyFont="1" applyAlignment="1">
      <alignment horizontal="left" vertical="center"/>
    </xf>
    <xf numFmtId="0" fontId="48" fillId="0" borderId="0" xfId="6" applyFont="1" applyAlignment="1">
      <alignment vertical="center"/>
    </xf>
    <xf numFmtId="0" fontId="46" fillId="0" borderId="0" xfId="6" applyFont="1" applyAlignment="1">
      <alignment horizontal="center" vertical="center"/>
    </xf>
    <xf numFmtId="0" fontId="32" fillId="0" borderId="0" xfId="7" applyFont="1"/>
    <xf numFmtId="0" fontId="25" fillId="0" borderId="0" xfId="7"/>
    <xf numFmtId="0" fontId="40" fillId="0" borderId="0" xfId="7" applyFont="1" applyAlignment="1">
      <alignment horizontal="left"/>
    </xf>
    <xf numFmtId="4" fontId="35" fillId="0" borderId="0" xfId="7" applyNumberFormat="1" applyFont="1" applyAlignment="1">
      <alignment vertical="center"/>
    </xf>
    <xf numFmtId="4" fontId="34" fillId="0" borderId="0" xfId="7" applyNumberFormat="1" applyFont="1" applyAlignment="1" applyProtection="1">
      <alignment horizontal="left" vertical="center"/>
      <protection locked="0"/>
    </xf>
    <xf numFmtId="0" fontId="39" fillId="0" borderId="0" xfId="7" applyFont="1"/>
    <xf numFmtId="4" fontId="50" fillId="2" borderId="17" xfId="7" applyNumberFormat="1" applyFont="1" applyFill="1" applyBorder="1" applyAlignment="1" applyProtection="1">
      <alignment horizontal="center" vertical="center" wrapText="1"/>
      <protection locked="0"/>
    </xf>
    <xf numFmtId="4" fontId="50" fillId="2" borderId="2" xfId="7" applyNumberFormat="1" applyFont="1" applyFill="1" applyBorder="1" applyAlignment="1" applyProtection="1">
      <alignment horizontal="center" vertical="center" wrapText="1"/>
      <protection locked="0"/>
    </xf>
    <xf numFmtId="4" fontId="38" fillId="0" borderId="2" xfId="7" applyNumberFormat="1" applyFont="1" applyBorder="1" applyAlignment="1" applyProtection="1">
      <alignment vertical="center"/>
      <protection locked="0"/>
    </xf>
    <xf numFmtId="4" fontId="38" fillId="0" borderId="2" xfId="7" applyNumberFormat="1" applyFont="1" applyBorder="1" applyAlignment="1">
      <alignment vertical="center"/>
    </xf>
    <xf numFmtId="4" fontId="38" fillId="0" borderId="5" xfId="7" applyNumberFormat="1" applyFont="1" applyBorder="1" applyAlignment="1" applyProtection="1">
      <alignment vertical="center"/>
      <protection locked="0"/>
    </xf>
    <xf numFmtId="4" fontId="38" fillId="0" borderId="8" xfId="7" applyNumberFormat="1" applyFont="1" applyBorder="1" applyAlignment="1">
      <alignment vertical="center"/>
    </xf>
    <xf numFmtId="4" fontId="36" fillId="0" borderId="8" xfId="7" applyNumberFormat="1" applyFont="1" applyBorder="1" applyAlignment="1">
      <alignment vertical="center"/>
    </xf>
    <xf numFmtId="4" fontId="36" fillId="0" borderId="8" xfId="7" applyNumberFormat="1" applyFont="1" applyBorder="1" applyAlignment="1" applyProtection="1">
      <alignment vertical="center"/>
      <protection locked="0"/>
    </xf>
    <xf numFmtId="4" fontId="36" fillId="0" borderId="11" xfId="7" applyNumberFormat="1" applyFont="1" applyBorder="1" applyAlignment="1" applyProtection="1">
      <alignment vertical="center"/>
      <protection locked="0"/>
    </xf>
    <xf numFmtId="4" fontId="38" fillId="4" borderId="2" xfId="7" applyNumberFormat="1" applyFont="1" applyFill="1" applyBorder="1" applyAlignment="1">
      <alignment horizontal="right" vertical="center"/>
    </xf>
    <xf numFmtId="0" fontId="43" fillId="0" borderId="0" xfId="7" applyFont="1" applyAlignment="1">
      <alignment vertical="center"/>
    </xf>
    <xf numFmtId="164" fontId="44" fillId="0" borderId="0" xfId="7" applyNumberFormat="1" applyFont="1"/>
    <xf numFmtId="4" fontId="44" fillId="0" borderId="0" xfId="7" applyNumberFormat="1" applyFont="1"/>
    <xf numFmtId="14" fontId="43" fillId="0" borderId="0" xfId="7" applyNumberFormat="1" applyFont="1" applyAlignment="1">
      <alignment horizontal="center" vertical="center"/>
    </xf>
    <xf numFmtId="0" fontId="46" fillId="0" borderId="0" xfId="7" applyFont="1" applyAlignment="1">
      <alignment horizontal="left" vertical="center"/>
    </xf>
    <xf numFmtId="0" fontId="48" fillId="0" borderId="0" xfId="7" applyFont="1" applyAlignment="1">
      <alignment vertical="center"/>
    </xf>
    <xf numFmtId="0" fontId="46" fillId="0" borderId="0" xfId="7" applyFont="1" applyAlignment="1">
      <alignment horizontal="center" vertical="center"/>
    </xf>
    <xf numFmtId="0" fontId="32" fillId="0" borderId="0" xfId="8" applyFont="1"/>
    <xf numFmtId="0" fontId="24" fillId="0" borderId="0" xfId="8"/>
    <xf numFmtId="0" fontId="40" fillId="0" borderId="0" xfId="8" applyFont="1" applyAlignment="1">
      <alignment horizontal="left"/>
    </xf>
    <xf numFmtId="4" fontId="35" fillId="0" borderId="0" xfId="8" applyNumberFormat="1" applyFont="1" applyAlignment="1">
      <alignment vertical="center"/>
    </xf>
    <xf numFmtId="4" fontId="34" fillId="0" borderId="0" xfId="8" applyNumberFormat="1" applyFont="1" applyAlignment="1" applyProtection="1">
      <alignment horizontal="left" vertical="center"/>
      <protection locked="0"/>
    </xf>
    <xf numFmtId="4" fontId="50" fillId="2" borderId="17" xfId="8" applyNumberFormat="1" applyFont="1" applyFill="1" applyBorder="1" applyAlignment="1" applyProtection="1">
      <alignment horizontal="center" vertical="center" wrapText="1"/>
      <protection locked="0"/>
    </xf>
    <xf numFmtId="4" fontId="50" fillId="2" borderId="2" xfId="8" applyNumberFormat="1" applyFont="1" applyFill="1" applyBorder="1" applyAlignment="1" applyProtection="1">
      <alignment horizontal="center" vertical="center" wrapText="1"/>
      <protection locked="0"/>
    </xf>
    <xf numFmtId="4" fontId="36" fillId="0" borderId="2" xfId="8" applyNumberFormat="1" applyFont="1" applyBorder="1" applyAlignment="1" applyProtection="1">
      <alignment vertical="center"/>
      <protection locked="0"/>
    </xf>
    <xf numFmtId="4" fontId="57" fillId="0" borderId="26" xfId="8" applyNumberFormat="1" applyFont="1" applyBorder="1" applyAlignment="1" applyProtection="1">
      <alignment vertical="center"/>
      <protection locked="0"/>
    </xf>
    <xf numFmtId="4" fontId="57" fillId="0" borderId="25" xfId="8" applyNumberFormat="1" applyFont="1" applyBorder="1" applyAlignment="1" applyProtection="1">
      <alignment vertical="center"/>
      <protection locked="0"/>
    </xf>
    <xf numFmtId="4" fontId="57" fillId="0" borderId="8" xfId="8" applyNumberFormat="1" applyFont="1" applyBorder="1" applyAlignment="1" applyProtection="1">
      <alignment vertical="center"/>
      <protection locked="0"/>
    </xf>
    <xf numFmtId="4" fontId="57" fillId="0" borderId="28" xfId="8" applyNumberFormat="1" applyFont="1" applyBorder="1" applyAlignment="1" applyProtection="1">
      <alignment vertical="center"/>
      <protection locked="0"/>
    </xf>
    <xf numFmtId="4" fontId="57" fillId="0" borderId="11" xfId="8" applyNumberFormat="1" applyFont="1" applyBorder="1" applyAlignment="1" applyProtection="1">
      <alignment vertical="center"/>
      <protection locked="0"/>
    </xf>
    <xf numFmtId="4" fontId="57" fillId="0" borderId="30" xfId="8" applyNumberFormat="1" applyFont="1" applyBorder="1" applyAlignment="1" applyProtection="1">
      <alignment vertical="center"/>
      <protection locked="0"/>
    </xf>
    <xf numFmtId="4" fontId="36" fillId="0" borderId="14" xfId="8" applyNumberFormat="1" applyFont="1" applyBorder="1" applyAlignment="1" applyProtection="1">
      <alignment vertical="center"/>
      <protection locked="0"/>
    </xf>
    <xf numFmtId="4" fontId="36" fillId="0" borderId="2" xfId="8" applyNumberFormat="1" applyFont="1" applyBorder="1" applyAlignment="1">
      <alignment vertical="center"/>
    </xf>
    <xf numFmtId="4" fontId="57" fillId="0" borderId="26" xfId="8" applyNumberFormat="1" applyFont="1" applyBorder="1" applyAlignment="1">
      <alignment vertical="center"/>
    </xf>
    <xf numFmtId="4" fontId="57" fillId="0" borderId="8" xfId="8" applyNumberFormat="1" applyFont="1" applyBorder="1" applyAlignment="1">
      <alignment vertical="center"/>
    </xf>
    <xf numFmtId="4" fontId="57" fillId="0" borderId="32" xfId="8" applyNumberFormat="1" applyFont="1" applyBorder="1" applyAlignment="1" applyProtection="1">
      <alignment vertical="center"/>
      <protection locked="0"/>
    </xf>
    <xf numFmtId="4" fontId="57" fillId="0" borderId="41" xfId="8" applyNumberFormat="1" applyFont="1" applyBorder="1" applyAlignment="1" applyProtection="1">
      <alignment vertical="center"/>
      <protection locked="0"/>
    </xf>
    <xf numFmtId="4" fontId="38" fillId="2" borderId="2" xfId="8" applyNumberFormat="1" applyFont="1" applyFill="1" applyBorder="1" applyAlignment="1">
      <alignment horizontal="right" vertical="center"/>
    </xf>
    <xf numFmtId="0" fontId="43" fillId="0" borderId="0" xfId="8" applyFont="1" applyAlignment="1">
      <alignment vertical="center"/>
    </xf>
    <xf numFmtId="0" fontId="44" fillId="0" borderId="0" xfId="8" applyFont="1"/>
    <xf numFmtId="4" fontId="44" fillId="0" borderId="0" xfId="8" applyNumberFormat="1" applyFont="1"/>
    <xf numFmtId="164" fontId="43" fillId="0" borderId="0" xfId="8" applyNumberFormat="1" applyFont="1" applyAlignment="1">
      <alignment horizontal="center" vertical="center"/>
    </xf>
    <xf numFmtId="0" fontId="60" fillId="0" borderId="0" xfId="8" applyFont="1"/>
    <xf numFmtId="0" fontId="61" fillId="0" borderId="0" xfId="8" applyFont="1"/>
    <xf numFmtId="0" fontId="46" fillId="0" borderId="0" xfId="8" applyFont="1" applyAlignment="1">
      <alignment horizontal="left" vertical="center"/>
    </xf>
    <xf numFmtId="0" fontId="48" fillId="0" borderId="0" xfId="8" applyFont="1" applyAlignment="1">
      <alignment vertical="center"/>
    </xf>
    <xf numFmtId="0" fontId="46" fillId="0" borderId="0" xfId="8" applyFont="1" applyAlignment="1">
      <alignment horizontal="center" vertical="center"/>
    </xf>
    <xf numFmtId="0" fontId="32" fillId="0" borderId="0" xfId="9" applyFont="1"/>
    <xf numFmtId="0" fontId="23" fillId="0" borderId="0" xfId="9"/>
    <xf numFmtId="0" fontId="40" fillId="0" borderId="0" xfId="9" applyFont="1" applyAlignment="1">
      <alignment horizontal="left"/>
    </xf>
    <xf numFmtId="4" fontId="35" fillId="0" borderId="0" xfId="9" applyNumberFormat="1" applyFont="1" applyAlignment="1">
      <alignment vertical="center"/>
    </xf>
    <xf numFmtId="4" fontId="34" fillId="0" borderId="0" xfId="9" applyNumberFormat="1" applyFont="1" applyAlignment="1" applyProtection="1">
      <alignment horizontal="left" vertical="center"/>
      <protection locked="0"/>
    </xf>
    <xf numFmtId="0" fontId="39" fillId="0" borderId="0" xfId="9" applyFont="1"/>
    <xf numFmtId="4" fontId="35" fillId="0" borderId="0" xfId="9" applyNumberFormat="1" applyFont="1" applyAlignment="1">
      <alignment horizontal="center" vertical="center"/>
    </xf>
    <xf numFmtId="0" fontId="23" fillId="0" borderId="0" xfId="9" applyAlignment="1">
      <alignment horizontal="center"/>
    </xf>
    <xf numFmtId="4" fontId="35" fillId="0" borderId="40" xfId="9" applyNumberFormat="1" applyFont="1" applyBorder="1" applyAlignment="1">
      <alignment vertical="center"/>
    </xf>
    <xf numFmtId="4" fontId="36" fillId="0" borderId="40" xfId="9" applyNumberFormat="1" applyFont="1" applyBorder="1" applyAlignment="1" applyProtection="1">
      <alignment vertical="center"/>
      <protection locked="0"/>
    </xf>
    <xf numFmtId="4" fontId="35" fillId="0" borderId="28" xfId="9" applyNumberFormat="1" applyFont="1" applyBorder="1" applyAlignment="1">
      <alignment vertical="center"/>
    </xf>
    <xf numFmtId="4" fontId="36" fillId="0" borderId="28" xfId="9" applyNumberFormat="1" applyFont="1" applyBorder="1" applyAlignment="1" applyProtection="1">
      <alignment vertical="center"/>
      <protection locked="0"/>
    </xf>
    <xf numFmtId="4" fontId="35" fillId="0" borderId="38" xfId="9" applyNumberFormat="1" applyFont="1" applyBorder="1" applyAlignment="1">
      <alignment vertical="center"/>
    </xf>
    <xf numFmtId="4" fontId="36" fillId="0" borderId="41" xfId="9" applyNumberFormat="1" applyFont="1" applyBorder="1" applyAlignment="1" applyProtection="1">
      <alignment vertical="center"/>
      <protection locked="0"/>
    </xf>
    <xf numFmtId="4" fontId="34" fillId="2" borderId="2" xfId="9" applyNumberFormat="1" applyFont="1" applyFill="1" applyBorder="1" applyAlignment="1">
      <alignment vertical="center"/>
    </xf>
    <xf numFmtId="0" fontId="44" fillId="0" borderId="0" xfId="9" applyFont="1" applyAlignment="1">
      <alignment vertical="center"/>
    </xf>
    <xf numFmtId="0" fontId="43" fillId="0" borderId="0" xfId="9" applyFont="1" applyAlignment="1">
      <alignment vertical="center"/>
    </xf>
    <xf numFmtId="164" fontId="44" fillId="0" borderId="0" xfId="9" applyNumberFormat="1" applyFont="1" applyAlignment="1">
      <alignment horizontal="center" vertical="center"/>
    </xf>
    <xf numFmtId="4" fontId="44" fillId="0" borderId="0" xfId="9" applyNumberFormat="1" applyFont="1"/>
    <xf numFmtId="0" fontId="62" fillId="0" borderId="0" xfId="9" applyFont="1"/>
    <xf numFmtId="0" fontId="44" fillId="0" borderId="0" xfId="9" applyFont="1" applyAlignment="1">
      <alignment horizontal="left" vertical="center"/>
    </xf>
    <xf numFmtId="0" fontId="46" fillId="0" borderId="0" xfId="9" applyFont="1" applyAlignment="1">
      <alignment horizontal="left" vertical="center"/>
    </xf>
    <xf numFmtId="0" fontId="51" fillId="0" borderId="0" xfId="9" applyFont="1" applyAlignment="1">
      <alignment horizontal="center" vertical="center"/>
    </xf>
    <xf numFmtId="0" fontId="48" fillId="0" borderId="0" xfId="9" applyFont="1" applyAlignment="1">
      <alignment vertical="center"/>
    </xf>
    <xf numFmtId="0" fontId="32" fillId="0" borderId="0" xfId="10" applyFont="1"/>
    <xf numFmtId="0" fontId="22" fillId="0" borderId="0" xfId="10"/>
    <xf numFmtId="0" fontId="40" fillId="0" borderId="0" xfId="10" applyFont="1" applyAlignment="1">
      <alignment horizontal="left"/>
    </xf>
    <xf numFmtId="4" fontId="35" fillId="0" borderId="0" xfId="10" applyNumberFormat="1" applyFont="1" applyAlignment="1">
      <alignment vertical="center"/>
    </xf>
    <xf numFmtId="4" fontId="34" fillId="0" borderId="0" xfId="10" applyNumberFormat="1" applyFont="1" applyAlignment="1" applyProtection="1">
      <alignment horizontal="left" vertical="center"/>
      <protection locked="0"/>
    </xf>
    <xf numFmtId="4" fontId="54" fillId="2" borderId="17" xfId="10" applyNumberFormat="1" applyFont="1" applyFill="1" applyBorder="1" applyAlignment="1" applyProtection="1">
      <alignment horizontal="center" vertical="center" wrapText="1"/>
      <protection locked="0"/>
    </xf>
    <xf numFmtId="4" fontId="54" fillId="2" borderId="2" xfId="10" applyNumberFormat="1" applyFont="1" applyFill="1" applyBorder="1" applyAlignment="1" applyProtection="1">
      <alignment horizontal="center" vertical="center" wrapText="1"/>
      <protection locked="0"/>
    </xf>
    <xf numFmtId="4" fontId="50" fillId="0" borderId="0" xfId="10" applyNumberFormat="1" applyFont="1" applyAlignment="1" applyProtection="1">
      <alignment horizontal="center" vertical="center" wrapText="1"/>
      <protection locked="0"/>
    </xf>
    <xf numFmtId="4" fontId="63" fillId="0" borderId="2" xfId="10" applyNumberFormat="1" applyFont="1" applyBorder="1" applyAlignment="1">
      <alignment vertical="center"/>
    </xf>
    <xf numFmtId="4" fontId="38" fillId="0" borderId="0" xfId="10" applyNumberFormat="1" applyFont="1" applyAlignment="1">
      <alignment vertical="center"/>
    </xf>
    <xf numFmtId="4" fontId="42" fillId="0" borderId="5" xfId="10" applyNumberFormat="1" applyFont="1" applyBorder="1" applyAlignment="1" applyProtection="1">
      <alignment vertical="center"/>
      <protection locked="0"/>
    </xf>
    <xf numFmtId="4" fontId="42" fillId="0" borderId="40" xfId="10" applyNumberFormat="1" applyFont="1" applyBorder="1" applyAlignment="1" applyProtection="1">
      <alignment vertical="center"/>
      <protection locked="0"/>
    </xf>
    <xf numFmtId="4" fontId="36" fillId="0" borderId="0" xfId="10" applyNumberFormat="1" applyFont="1" applyAlignment="1" applyProtection="1">
      <alignment vertical="center"/>
      <protection locked="0"/>
    </xf>
    <xf numFmtId="4" fontId="42" fillId="0" borderId="8" xfId="10" applyNumberFormat="1" applyFont="1" applyBorder="1" applyAlignment="1" applyProtection="1">
      <alignment vertical="center"/>
      <protection locked="0"/>
    </xf>
    <xf numFmtId="4" fontId="42" fillId="0" borderId="28" xfId="10" applyNumberFormat="1" applyFont="1" applyBorder="1" applyAlignment="1" applyProtection="1">
      <alignment vertical="center"/>
      <protection locked="0"/>
    </xf>
    <xf numFmtId="4" fontId="42" fillId="0" borderId="13" xfId="10" applyNumberFormat="1" applyFont="1" applyBorder="1" applyAlignment="1" applyProtection="1">
      <alignment vertical="center"/>
      <protection locked="0"/>
    </xf>
    <xf numFmtId="4" fontId="42" fillId="0" borderId="39" xfId="10" applyNumberFormat="1" applyFont="1" applyBorder="1" applyAlignment="1" applyProtection="1">
      <alignment vertical="center"/>
      <protection locked="0"/>
    </xf>
    <xf numFmtId="4" fontId="63" fillId="0" borderId="2" xfId="10" applyNumberFormat="1" applyFont="1" applyBorder="1" applyAlignment="1" applyProtection="1">
      <alignment vertical="center"/>
      <protection locked="0"/>
    </xf>
    <xf numFmtId="4" fontId="63" fillId="0" borderId="14" xfId="10" applyNumberFormat="1" applyFont="1" applyBorder="1" applyAlignment="1" applyProtection="1">
      <alignment vertical="center"/>
      <protection locked="0"/>
    </xf>
    <xf numFmtId="4" fontId="38" fillId="0" borderId="0" xfId="10" applyNumberFormat="1" applyFont="1" applyAlignment="1" applyProtection="1">
      <alignment vertical="center"/>
      <protection locked="0"/>
    </xf>
    <xf numFmtId="4" fontId="63" fillId="0" borderId="47" xfId="10" applyNumberFormat="1" applyFont="1" applyBorder="1" applyAlignment="1" applyProtection="1">
      <alignment vertical="center"/>
      <protection locked="0"/>
    </xf>
    <xf numFmtId="4" fontId="63" fillId="0" borderId="38" xfId="10" applyNumberFormat="1" applyFont="1" applyBorder="1" applyAlignment="1" applyProtection="1">
      <alignment vertical="center"/>
      <protection locked="0"/>
    </xf>
    <xf numFmtId="4" fontId="42" fillId="0" borderId="5" xfId="10" applyNumberFormat="1" applyFont="1" applyBorder="1" applyAlignment="1">
      <alignment vertical="center"/>
    </xf>
    <xf numFmtId="4" fontId="36" fillId="0" borderId="0" xfId="10" applyNumberFormat="1" applyFont="1" applyAlignment="1">
      <alignment vertical="center"/>
    </xf>
    <xf numFmtId="4" fontId="56" fillId="0" borderId="8" xfId="10" applyNumberFormat="1" applyFont="1" applyBorder="1" applyAlignment="1" applyProtection="1">
      <alignment vertical="center"/>
      <protection locked="0"/>
    </xf>
    <xf numFmtId="4" fontId="56" fillId="0" borderId="28" xfId="10" applyNumberFormat="1" applyFont="1" applyBorder="1" applyAlignment="1" applyProtection="1">
      <alignment vertical="center"/>
      <protection locked="0"/>
    </xf>
    <xf numFmtId="4" fontId="57" fillId="0" borderId="0" xfId="10" applyNumberFormat="1" applyFont="1" applyAlignment="1" applyProtection="1">
      <alignment vertical="center"/>
      <protection locked="0"/>
    </xf>
    <xf numFmtId="4" fontId="42" fillId="0" borderId="8" xfId="10" applyNumberFormat="1" applyFont="1" applyBorder="1" applyAlignment="1">
      <alignment vertical="center"/>
    </xf>
    <xf numFmtId="4" fontId="63" fillId="3" borderId="2" xfId="10" applyNumberFormat="1" applyFont="1" applyFill="1" applyBorder="1" applyAlignment="1">
      <alignment vertical="center"/>
    </xf>
    <xf numFmtId="0" fontId="43" fillId="0" borderId="0" xfId="10" applyFont="1" applyAlignment="1">
      <alignment vertical="center"/>
    </xf>
    <xf numFmtId="164" fontId="43" fillId="0" borderId="0" xfId="10" applyNumberFormat="1" applyFont="1" applyAlignment="1">
      <alignment horizontal="center" vertical="center"/>
    </xf>
    <xf numFmtId="0" fontId="46" fillId="0" borderId="0" xfId="10" applyFont="1" applyAlignment="1">
      <alignment horizontal="left" vertical="center"/>
    </xf>
    <xf numFmtId="0" fontId="46" fillId="0" borderId="0" xfId="10" applyFont="1" applyAlignment="1">
      <alignment horizontal="center" vertical="center"/>
    </xf>
    <xf numFmtId="0" fontId="32" fillId="0" borderId="0" xfId="11" applyFont="1"/>
    <xf numFmtId="0" fontId="21" fillId="0" borderId="0" xfId="11"/>
    <xf numFmtId="0" fontId="40" fillId="0" borderId="0" xfId="11" applyFont="1" applyAlignment="1">
      <alignment horizontal="left"/>
    </xf>
    <xf numFmtId="0" fontId="21" fillId="0" borderId="0" xfId="11" applyAlignment="1">
      <alignment vertical="center"/>
    </xf>
    <xf numFmtId="4" fontId="34" fillId="0" borderId="0" xfId="11" applyNumberFormat="1" applyFont="1" applyAlignment="1">
      <alignment horizontal="left" vertical="center" wrapText="1"/>
    </xf>
    <xf numFmtId="4" fontId="35" fillId="0" borderId="0" xfId="11" applyNumberFormat="1" applyFont="1" applyAlignment="1">
      <alignment vertical="center"/>
    </xf>
    <xf numFmtId="4" fontId="38" fillId="3" borderId="1" xfId="11" applyNumberFormat="1" applyFont="1" applyFill="1" applyBorder="1" applyAlignment="1">
      <alignment horizontal="center" vertical="center"/>
    </xf>
    <xf numFmtId="4" fontId="38" fillId="3" borderId="2" xfId="11" applyNumberFormat="1" applyFont="1" applyFill="1" applyBorder="1" applyAlignment="1">
      <alignment horizontal="center" vertical="center"/>
    </xf>
    <xf numFmtId="4" fontId="36" fillId="0" borderId="22" xfId="11" applyNumberFormat="1" applyFont="1" applyBorder="1" applyAlignment="1">
      <alignment horizontal="right" vertical="center"/>
    </xf>
    <xf numFmtId="4" fontId="36" fillId="0" borderId="13" xfId="11" applyNumberFormat="1" applyFont="1" applyBorder="1" applyAlignment="1">
      <alignment horizontal="right" vertical="center"/>
    </xf>
    <xf numFmtId="0" fontId="43" fillId="0" borderId="0" xfId="11" applyFont="1" applyAlignment="1">
      <alignment vertical="center"/>
    </xf>
    <xf numFmtId="164" fontId="43" fillId="0" borderId="0" xfId="11" applyNumberFormat="1" applyFont="1" applyAlignment="1">
      <alignment horizontal="center" vertical="center"/>
    </xf>
    <xf numFmtId="4" fontId="44" fillId="0" borderId="0" xfId="11" applyNumberFormat="1" applyFont="1"/>
    <xf numFmtId="0" fontId="46" fillId="0" borderId="0" xfId="11" applyFont="1" applyAlignment="1">
      <alignment horizontal="left" vertical="center"/>
    </xf>
    <xf numFmtId="0" fontId="46" fillId="0" borderId="0" xfId="11" applyFont="1" applyAlignment="1">
      <alignment horizontal="center" vertical="center"/>
    </xf>
    <xf numFmtId="0" fontId="48" fillId="0" borderId="0" xfId="11" applyFont="1" applyAlignment="1">
      <alignment vertical="center"/>
    </xf>
    <xf numFmtId="0" fontId="32" fillId="0" borderId="0" xfId="12" applyFont="1"/>
    <xf numFmtId="0" fontId="20" fillId="0" borderId="0" xfId="12"/>
    <xf numFmtId="0" fontId="40" fillId="0" borderId="0" xfId="12" applyFont="1" applyAlignment="1">
      <alignment horizontal="left"/>
    </xf>
    <xf numFmtId="4" fontId="34" fillId="0" borderId="0" xfId="12" applyNumberFormat="1" applyFont="1" applyAlignment="1" applyProtection="1">
      <alignment horizontal="left" vertical="center"/>
      <protection locked="0"/>
    </xf>
    <xf numFmtId="4" fontId="35" fillId="0" borderId="0" xfId="12" applyNumberFormat="1" applyFont="1" applyAlignment="1">
      <alignment vertical="center"/>
    </xf>
    <xf numFmtId="4" fontId="42" fillId="0" borderId="0" xfId="12" applyNumberFormat="1" applyFont="1" applyAlignment="1" applyProtection="1">
      <alignment vertical="center"/>
      <protection locked="0"/>
    </xf>
    <xf numFmtId="4" fontId="36" fillId="0" borderId="0" xfId="12" applyNumberFormat="1" applyFont="1" applyAlignment="1" applyProtection="1">
      <alignment vertical="center"/>
      <protection locked="0"/>
    </xf>
    <xf numFmtId="4" fontId="38" fillId="3" borderId="1" xfId="12" applyNumberFormat="1" applyFont="1" applyFill="1" applyBorder="1" applyAlignment="1" applyProtection="1">
      <alignment horizontal="center" vertical="center"/>
      <protection locked="0"/>
    </xf>
    <xf numFmtId="4" fontId="50" fillId="2" borderId="17" xfId="12" applyNumberFormat="1" applyFont="1" applyFill="1" applyBorder="1" applyAlignment="1" applyProtection="1">
      <alignment horizontal="center" vertical="center" wrapText="1"/>
      <protection locked="0"/>
    </xf>
    <xf numFmtId="4" fontId="50" fillId="2" borderId="2" xfId="12" applyNumberFormat="1" applyFont="1" applyFill="1" applyBorder="1" applyAlignment="1" applyProtection="1">
      <alignment horizontal="center" vertical="center" wrapText="1"/>
      <protection locked="0"/>
    </xf>
    <xf numFmtId="4" fontId="50" fillId="0" borderId="1" xfId="12" applyNumberFormat="1" applyFont="1" applyBorder="1" applyAlignment="1" applyProtection="1">
      <alignment vertical="center" wrapText="1"/>
      <protection locked="0"/>
    </xf>
    <xf numFmtId="4" fontId="38" fillId="0" borderId="2" xfId="12" applyNumberFormat="1" applyFont="1" applyBorder="1" applyAlignment="1">
      <alignment vertical="center"/>
    </xf>
    <xf numFmtId="0" fontId="39" fillId="0" borderId="0" xfId="12" applyFont="1" applyAlignment="1">
      <alignment horizontal="center" wrapText="1"/>
    </xf>
    <xf numFmtId="4" fontId="51" fillId="0" borderId="26" xfId="12" applyNumberFormat="1" applyFont="1" applyBorder="1" applyAlignment="1" applyProtection="1">
      <alignment vertical="center"/>
      <protection locked="0"/>
    </xf>
    <xf numFmtId="4" fontId="36" fillId="0" borderId="26" xfId="12" applyNumberFormat="1" applyFont="1" applyBorder="1" applyAlignment="1" applyProtection="1">
      <alignment vertical="center"/>
      <protection locked="0"/>
    </xf>
    <xf numFmtId="4" fontId="51" fillId="0" borderId="8" xfId="12" applyNumberFormat="1" applyFont="1" applyBorder="1" applyAlignment="1" applyProtection="1">
      <alignment vertical="center"/>
      <protection locked="0"/>
    </xf>
    <xf numFmtId="4" fontId="36" fillId="0" borderId="8" xfId="12" applyNumberFormat="1" applyFont="1" applyBorder="1" applyAlignment="1" applyProtection="1">
      <alignment vertical="center"/>
      <protection locked="0"/>
    </xf>
    <xf numFmtId="4" fontId="36" fillId="0" borderId="28" xfId="12" applyNumberFormat="1" applyFont="1" applyBorder="1" applyAlignment="1" applyProtection="1">
      <alignment vertical="center"/>
      <protection locked="0"/>
    </xf>
    <xf numFmtId="4" fontId="51" fillId="0" borderId="11" xfId="12" applyNumberFormat="1" applyFont="1" applyBorder="1" applyAlignment="1" applyProtection="1">
      <alignment vertical="center"/>
      <protection locked="0"/>
    </xf>
    <xf numFmtId="4" fontId="36" fillId="0" borderId="11" xfId="12" applyNumberFormat="1" applyFont="1" applyBorder="1" applyAlignment="1" applyProtection="1">
      <alignment vertical="center"/>
      <protection locked="0"/>
    </xf>
    <xf numFmtId="4" fontId="36" fillId="0" borderId="30" xfId="12" applyNumberFormat="1" applyFont="1" applyBorder="1" applyAlignment="1" applyProtection="1">
      <alignment vertical="center"/>
      <protection locked="0"/>
    </xf>
    <xf numFmtId="4" fontId="36" fillId="0" borderId="5" xfId="12" applyNumberFormat="1" applyFont="1" applyBorder="1" applyAlignment="1" applyProtection="1">
      <alignment vertical="center"/>
      <protection locked="0"/>
    </xf>
    <xf numFmtId="4" fontId="36" fillId="0" borderId="40" xfId="12" applyNumberFormat="1" applyFont="1" applyBorder="1" applyAlignment="1" applyProtection="1">
      <alignment vertical="center"/>
      <protection locked="0"/>
    </xf>
    <xf numFmtId="4" fontId="51" fillId="0" borderId="7" xfId="12" applyNumberFormat="1" applyFont="1" applyBorder="1" applyAlignment="1" applyProtection="1">
      <alignment vertical="center" wrapText="1"/>
      <protection locked="0"/>
    </xf>
    <xf numFmtId="4" fontId="51" fillId="0" borderId="7" xfId="12" applyNumberFormat="1" applyFont="1" applyBorder="1" applyAlignment="1" applyProtection="1">
      <alignment vertical="center"/>
      <protection locked="0"/>
    </xf>
    <xf numFmtId="4" fontId="51" fillId="0" borderId="10" xfId="12" applyNumberFormat="1" applyFont="1" applyBorder="1" applyAlignment="1" applyProtection="1">
      <alignment vertical="center"/>
      <protection locked="0"/>
    </xf>
    <xf numFmtId="4" fontId="51" fillId="0" borderId="4" xfId="12" applyNumberFormat="1" applyFont="1" applyBorder="1" applyAlignment="1" applyProtection="1">
      <alignment vertical="center"/>
      <protection locked="0"/>
    </xf>
    <xf numFmtId="4" fontId="51" fillId="0" borderId="37" xfId="12" applyNumberFormat="1" applyFont="1" applyBorder="1" applyAlignment="1" applyProtection="1">
      <alignment vertical="center"/>
      <protection locked="0"/>
    </xf>
    <xf numFmtId="4" fontId="36" fillId="0" borderId="47" xfId="12" applyNumberFormat="1" applyFont="1" applyBorder="1" applyAlignment="1" applyProtection="1">
      <alignment vertical="center"/>
      <protection locked="0"/>
    </xf>
    <xf numFmtId="4" fontId="51" fillId="0" borderId="27" xfId="12" applyNumberFormat="1" applyFont="1" applyBorder="1" applyAlignment="1" applyProtection="1">
      <alignment vertical="center"/>
      <protection locked="0"/>
    </xf>
    <xf numFmtId="0" fontId="39" fillId="0" borderId="48" xfId="12" applyFont="1" applyBorder="1"/>
    <xf numFmtId="0" fontId="39" fillId="0" borderId="11" xfId="12" applyFont="1" applyBorder="1"/>
    <xf numFmtId="0" fontId="43" fillId="0" borderId="0" xfId="12" applyFont="1" applyAlignment="1">
      <alignment vertical="center"/>
    </xf>
    <xf numFmtId="164" fontId="43" fillId="0" borderId="0" xfId="12" applyNumberFormat="1" applyFont="1" applyAlignment="1">
      <alignment horizontal="center" vertical="center"/>
    </xf>
    <xf numFmtId="4" fontId="44" fillId="0" borderId="0" xfId="12" applyNumberFormat="1" applyFont="1"/>
    <xf numFmtId="0" fontId="46" fillId="0" borderId="0" xfId="12" applyFont="1" applyAlignment="1">
      <alignment horizontal="left" vertical="center"/>
    </xf>
    <xf numFmtId="0" fontId="46" fillId="0" borderId="0" xfId="12" applyFont="1" applyAlignment="1">
      <alignment horizontal="center" vertical="center"/>
    </xf>
    <xf numFmtId="0" fontId="48" fillId="0" borderId="0" xfId="12" applyFont="1" applyAlignment="1">
      <alignment vertical="center"/>
    </xf>
    <xf numFmtId="0" fontId="32" fillId="0" borderId="0" xfId="13" applyFont="1"/>
    <xf numFmtId="0" fontId="19" fillId="0" borderId="0" xfId="13"/>
    <xf numFmtId="0" fontId="40" fillId="0" borderId="0" xfId="13" applyFont="1" applyAlignment="1">
      <alignment horizontal="left"/>
    </xf>
    <xf numFmtId="4" fontId="35" fillId="0" borderId="0" xfId="13" applyNumberFormat="1" applyFont="1" applyAlignment="1">
      <alignment vertical="center"/>
    </xf>
    <xf numFmtId="4" fontId="44" fillId="0" borderId="0" xfId="13" applyNumberFormat="1" applyFont="1" applyAlignment="1">
      <alignment horizontal="left" vertical="center"/>
    </xf>
    <xf numFmtId="4" fontId="44" fillId="0" borderId="0" xfId="13" applyNumberFormat="1" applyFont="1" applyAlignment="1">
      <alignment vertical="center"/>
    </xf>
    <xf numFmtId="4" fontId="50" fillId="3" borderId="2" xfId="13" applyNumberFormat="1" applyFont="1" applyFill="1" applyBorder="1" applyAlignment="1">
      <alignment horizontal="center" vertical="center" wrapText="1"/>
    </xf>
    <xf numFmtId="0" fontId="39" fillId="0" borderId="0" xfId="13" applyFont="1" applyAlignment="1">
      <alignment horizontal="center" wrapText="1"/>
    </xf>
    <xf numFmtId="4" fontId="44" fillId="0" borderId="36" xfId="13" applyNumberFormat="1" applyFont="1" applyBorder="1" applyAlignment="1">
      <alignment horizontal="right" vertical="center" wrapText="1"/>
    </xf>
    <xf numFmtId="4" fontId="44" fillId="0" borderId="26" xfId="13" applyNumberFormat="1" applyFont="1" applyBorder="1" applyAlignment="1">
      <alignment horizontal="right" vertical="center" wrapText="1"/>
    </xf>
    <xf numFmtId="4" fontId="44" fillId="0" borderId="6" xfId="13" applyNumberFormat="1" applyFont="1" applyBorder="1" applyAlignment="1">
      <alignment horizontal="right" vertical="center" wrapText="1"/>
    </xf>
    <xf numFmtId="4" fontId="44" fillId="0" borderId="5" xfId="13" applyNumberFormat="1" applyFont="1" applyBorder="1" applyAlignment="1">
      <alignment horizontal="right" vertical="center" wrapText="1"/>
    </xf>
    <xf numFmtId="0" fontId="46" fillId="0" borderId="0" xfId="13" applyFont="1" applyAlignment="1">
      <alignment horizontal="center" vertical="center"/>
    </xf>
    <xf numFmtId="4" fontId="44" fillId="0" borderId="33" xfId="13" applyNumberFormat="1" applyFont="1" applyBorder="1" applyAlignment="1">
      <alignment horizontal="right" vertical="center" wrapText="1"/>
    </xf>
    <xf numFmtId="4" fontId="44" fillId="0" borderId="32" xfId="13" applyNumberFormat="1" applyFont="1" applyBorder="1" applyAlignment="1">
      <alignment horizontal="right" vertical="center" wrapText="1"/>
    </xf>
    <xf numFmtId="4" fontId="44" fillId="0" borderId="12" xfId="13" applyNumberFormat="1" applyFont="1" applyBorder="1" applyAlignment="1">
      <alignment horizontal="right" vertical="center" wrapText="1"/>
    </xf>
    <xf numFmtId="4" fontId="44" fillId="0" borderId="11" xfId="13" applyNumberFormat="1" applyFont="1" applyBorder="1" applyAlignment="1">
      <alignment horizontal="right" vertical="center" wrapText="1"/>
    </xf>
    <xf numFmtId="0" fontId="43" fillId="0" borderId="0" xfId="13" applyFont="1" applyAlignment="1">
      <alignment vertical="center"/>
    </xf>
    <xf numFmtId="0" fontId="44" fillId="0" borderId="0" xfId="13" applyFont="1"/>
    <xf numFmtId="164" fontId="43" fillId="0" borderId="0" xfId="13" applyNumberFormat="1" applyFont="1" applyAlignment="1">
      <alignment horizontal="center" vertical="center"/>
    </xf>
    <xf numFmtId="0" fontId="46" fillId="0" borderId="0" xfId="13" applyFont="1" applyAlignment="1">
      <alignment horizontal="left" vertical="center"/>
    </xf>
    <xf numFmtId="0" fontId="48" fillId="0" borderId="0" xfId="13" applyFont="1" applyAlignment="1">
      <alignment vertical="center"/>
    </xf>
    <xf numFmtId="0" fontId="32" fillId="0" borderId="0" xfId="14" applyFont="1"/>
    <xf numFmtId="0" fontId="18" fillId="0" borderId="0" xfId="14"/>
    <xf numFmtId="0" fontId="40" fillId="0" borderId="0" xfId="14" applyFont="1" applyAlignment="1">
      <alignment horizontal="left"/>
    </xf>
    <xf numFmtId="4" fontId="34" fillId="0" borderId="0" xfId="14" applyNumberFormat="1" applyFont="1" applyAlignment="1">
      <alignment horizontal="left" vertical="center"/>
    </xf>
    <xf numFmtId="4" fontId="35" fillId="0" borderId="0" xfId="14" applyNumberFormat="1" applyFont="1" applyAlignment="1">
      <alignment vertical="center"/>
    </xf>
    <xf numFmtId="4" fontId="36" fillId="0" borderId="0" xfId="14" applyNumberFormat="1" applyFont="1" applyAlignment="1">
      <alignment vertical="center"/>
    </xf>
    <xf numFmtId="4" fontId="38" fillId="3" borderId="1" xfId="14" applyNumberFormat="1" applyFont="1" applyFill="1" applyBorder="1" applyAlignment="1">
      <alignment horizontal="left" vertical="center"/>
    </xf>
    <xf numFmtId="4" fontId="38" fillId="3" borderId="3" xfId="14" applyNumberFormat="1" applyFont="1" applyFill="1" applyBorder="1" applyAlignment="1">
      <alignment horizontal="left" vertical="center"/>
    </xf>
    <xf numFmtId="4" fontId="38" fillId="3" borderId="14" xfId="14" applyNumberFormat="1" applyFont="1" applyFill="1" applyBorder="1" applyAlignment="1">
      <alignment horizontal="left" vertical="center"/>
    </xf>
    <xf numFmtId="0" fontId="39" fillId="0" borderId="0" xfId="14" applyFont="1" applyAlignment="1">
      <alignment horizontal="center" wrapText="1"/>
    </xf>
    <xf numFmtId="0" fontId="48" fillId="0" borderId="0" xfId="14" applyFont="1" applyAlignment="1">
      <alignment vertical="center"/>
    </xf>
    <xf numFmtId="0" fontId="46" fillId="0" borderId="0" xfId="14" applyFont="1" applyAlignment="1">
      <alignment horizontal="center" vertical="center"/>
    </xf>
    <xf numFmtId="164" fontId="43" fillId="0" borderId="0" xfId="14" applyNumberFormat="1" applyFont="1" applyAlignment="1">
      <alignment horizontal="center" vertical="center"/>
    </xf>
    <xf numFmtId="0" fontId="43" fillId="0" borderId="0" xfId="14" applyFont="1" applyAlignment="1">
      <alignment vertical="center"/>
    </xf>
    <xf numFmtId="0" fontId="44" fillId="0" borderId="0" xfId="14" applyFont="1"/>
    <xf numFmtId="0" fontId="46" fillId="0" borderId="0" xfId="14" applyFont="1" applyAlignment="1">
      <alignment horizontal="left" vertical="center"/>
    </xf>
    <xf numFmtId="0" fontId="32" fillId="0" borderId="0" xfId="15" applyFont="1"/>
    <xf numFmtId="0" fontId="17" fillId="0" borderId="0" xfId="15"/>
    <xf numFmtId="0" fontId="40" fillId="0" borderId="0" xfId="15" applyFont="1" applyAlignment="1">
      <alignment horizontal="left"/>
    </xf>
    <xf numFmtId="4" fontId="35" fillId="0" borderId="0" xfId="15" applyNumberFormat="1" applyFont="1" applyAlignment="1">
      <alignment vertical="center"/>
    </xf>
    <xf numFmtId="0" fontId="46" fillId="0" borderId="0" xfId="15" applyFont="1" applyAlignment="1">
      <alignment horizontal="center" vertical="center"/>
    </xf>
    <xf numFmtId="4" fontId="35" fillId="0" borderId="0" xfId="15" applyNumberFormat="1" applyFont="1" applyAlignment="1" applyProtection="1">
      <alignment vertical="center"/>
      <protection locked="0"/>
    </xf>
    <xf numFmtId="4" fontId="67" fillId="0" borderId="0" xfId="15" applyNumberFormat="1" applyFont="1" applyAlignment="1" applyProtection="1">
      <alignment horizontal="left" vertical="center"/>
      <protection locked="0"/>
    </xf>
    <xf numFmtId="4" fontId="53" fillId="3" borderId="17" xfId="15" applyNumberFormat="1" applyFont="1" applyFill="1" applyBorder="1" applyAlignment="1" applyProtection="1">
      <alignment horizontal="center" vertical="center" wrapText="1"/>
      <protection locked="0"/>
    </xf>
    <xf numFmtId="4" fontId="53" fillId="2" borderId="46" xfId="15" applyNumberFormat="1" applyFont="1" applyFill="1" applyBorder="1" applyAlignment="1" applyProtection="1">
      <alignment horizontal="center" vertical="center" wrapText="1"/>
      <protection locked="0"/>
    </xf>
    <xf numFmtId="0" fontId="17" fillId="0" borderId="0" xfId="15" applyAlignment="1">
      <alignment horizontal="center"/>
    </xf>
    <xf numFmtId="4" fontId="38" fillId="0" borderId="26" xfId="15" applyNumberFormat="1" applyFont="1" applyBorder="1" applyAlignment="1" applyProtection="1">
      <alignment horizontal="right" vertical="center" wrapText="1"/>
      <protection locked="0"/>
    </xf>
    <xf numFmtId="0" fontId="43" fillId="0" borderId="0" xfId="15" applyFont="1" applyAlignment="1">
      <alignment horizontal="center" vertical="center"/>
    </xf>
    <xf numFmtId="4" fontId="38" fillId="0" borderId="8" xfId="15" applyNumberFormat="1" applyFont="1" applyBorder="1" applyAlignment="1" applyProtection="1">
      <alignment horizontal="right" vertical="center" wrapText="1"/>
      <protection locked="0"/>
    </xf>
    <xf numFmtId="4" fontId="38" fillId="0" borderId="8" xfId="15" applyNumberFormat="1" applyFont="1" applyBorder="1" applyAlignment="1">
      <alignment horizontal="right" vertical="center" wrapText="1"/>
    </xf>
    <xf numFmtId="4" fontId="36" fillId="0" borderId="8" xfId="15" applyNumberFormat="1" applyFont="1" applyBorder="1" applyAlignment="1" applyProtection="1">
      <alignment horizontal="right" vertical="center" wrapText="1"/>
      <protection locked="0"/>
    </xf>
    <xf numFmtId="4" fontId="57" fillId="0" borderId="8" xfId="15" applyNumberFormat="1" applyFont="1" applyBorder="1" applyAlignment="1" applyProtection="1">
      <alignment horizontal="right" vertical="center" wrapText="1"/>
      <protection locked="0"/>
    </xf>
    <xf numFmtId="4" fontId="35" fillId="0" borderId="8" xfId="15" applyNumberFormat="1" applyFont="1" applyBorder="1" applyAlignment="1">
      <alignment horizontal="right" vertical="center" wrapText="1"/>
    </xf>
    <xf numFmtId="4" fontId="38" fillId="3" borderId="2" xfId="15" applyNumberFormat="1" applyFont="1" applyFill="1" applyBorder="1" applyAlignment="1">
      <alignment horizontal="right" vertical="center" wrapText="1"/>
    </xf>
    <xf numFmtId="0" fontId="48" fillId="0" borderId="0" xfId="15" applyFont="1" applyAlignment="1">
      <alignment vertical="center"/>
    </xf>
    <xf numFmtId="0" fontId="43" fillId="0" borderId="0" xfId="15" applyFont="1" applyAlignment="1">
      <alignment vertical="center"/>
    </xf>
    <xf numFmtId="0" fontId="44" fillId="0" borderId="0" xfId="15" applyFont="1"/>
    <xf numFmtId="14" fontId="43" fillId="0" borderId="0" xfId="15" applyNumberFormat="1" applyFont="1" applyAlignment="1">
      <alignment horizontal="center" vertical="center"/>
    </xf>
    <xf numFmtId="0" fontId="46" fillId="0" borderId="0" xfId="15" applyFont="1" applyAlignment="1">
      <alignment horizontal="left" vertical="center"/>
    </xf>
    <xf numFmtId="164" fontId="68" fillId="0" borderId="0" xfId="15" applyNumberFormat="1" applyFont="1" applyAlignment="1">
      <alignment horizontal="center" vertical="center"/>
    </xf>
    <xf numFmtId="0" fontId="44" fillId="0" borderId="0" xfId="15" applyFont="1" applyAlignment="1">
      <alignment horizontal="center"/>
    </xf>
    <xf numFmtId="0" fontId="32" fillId="0" borderId="0" xfId="16" applyFont="1"/>
    <xf numFmtId="0" fontId="16" fillId="0" borderId="0" xfId="16"/>
    <xf numFmtId="4" fontId="35" fillId="0" borderId="0" xfId="16" applyNumberFormat="1" applyFont="1" applyAlignment="1">
      <alignment vertical="center"/>
    </xf>
    <xf numFmtId="4" fontId="69" fillId="0" borderId="0" xfId="16" applyNumberFormat="1" applyFont="1" applyAlignment="1" applyProtection="1">
      <alignment vertical="center"/>
      <protection locked="0"/>
    </xf>
    <xf numFmtId="4" fontId="70" fillId="0" borderId="0" xfId="16" applyNumberFormat="1" applyFont="1" applyAlignment="1" applyProtection="1">
      <alignment vertical="center"/>
      <protection locked="0"/>
    </xf>
    <xf numFmtId="4" fontId="38" fillId="3" borderId="46" xfId="16" applyNumberFormat="1" applyFont="1" applyFill="1" applyBorder="1" applyAlignment="1" applyProtection="1">
      <alignment horizontal="center" vertical="center" wrapText="1"/>
      <protection locked="0"/>
    </xf>
    <xf numFmtId="4" fontId="36" fillId="3" borderId="15" xfId="16" applyNumberFormat="1" applyFont="1" applyFill="1" applyBorder="1" applyAlignment="1" applyProtection="1">
      <alignment horizontal="center" vertical="center" wrapText="1"/>
      <protection locked="0"/>
    </xf>
    <xf numFmtId="4" fontId="36" fillId="3" borderId="49" xfId="16" applyNumberFormat="1" applyFont="1" applyFill="1" applyBorder="1" applyAlignment="1" applyProtection="1">
      <alignment horizontal="center" vertical="center" wrapText="1"/>
      <protection locked="0"/>
    </xf>
    <xf numFmtId="4" fontId="36" fillId="3" borderId="39" xfId="16" applyNumberFormat="1" applyFont="1" applyFill="1" applyBorder="1" applyAlignment="1" applyProtection="1">
      <alignment horizontal="center" vertical="center" wrapText="1"/>
      <protection locked="0"/>
    </xf>
    <xf numFmtId="4" fontId="67" fillId="3" borderId="50" xfId="16" applyNumberFormat="1" applyFont="1" applyFill="1" applyBorder="1" applyAlignment="1" applyProtection="1">
      <alignment horizontal="center" vertical="center" wrapText="1"/>
      <protection locked="0"/>
    </xf>
    <xf numFmtId="4" fontId="36" fillId="3" borderId="50" xfId="16" applyNumberFormat="1" applyFont="1" applyFill="1" applyBorder="1" applyAlignment="1" applyProtection="1">
      <alignment horizontal="center" vertical="center" wrapText="1"/>
      <protection locked="0"/>
    </xf>
    <xf numFmtId="4" fontId="36" fillId="3" borderId="23" xfId="16" applyNumberFormat="1" applyFont="1" applyFill="1" applyBorder="1" applyAlignment="1" applyProtection="1">
      <alignment horizontal="center" vertical="center" wrapText="1"/>
      <protection locked="0"/>
    </xf>
    <xf numFmtId="4" fontId="38" fillId="3" borderId="13" xfId="16" applyNumberFormat="1" applyFont="1" applyFill="1" applyBorder="1" applyAlignment="1" applyProtection="1">
      <alignment horizontal="center" vertical="center" wrapText="1"/>
      <protection locked="0"/>
    </xf>
    <xf numFmtId="4" fontId="50" fillId="0" borderId="17" xfId="16" applyNumberFormat="1" applyFont="1" applyBorder="1" applyAlignment="1">
      <alignment horizontal="left" vertical="center" wrapText="1"/>
    </xf>
    <xf numFmtId="4" fontId="38" fillId="0" borderId="51" xfId="16" applyNumberFormat="1" applyFont="1" applyBorder="1" applyAlignment="1" applyProtection="1">
      <alignment horizontal="right" vertical="center" wrapText="1"/>
      <protection locked="0"/>
    </xf>
    <xf numFmtId="4" fontId="38" fillId="0" borderId="50" xfId="16" applyNumberFormat="1" applyFont="1" applyBorder="1" applyAlignment="1" applyProtection="1">
      <alignment horizontal="right" vertical="center" wrapText="1"/>
      <protection locked="0"/>
    </xf>
    <xf numFmtId="4" fontId="38" fillId="0" borderId="14" xfId="16" applyNumberFormat="1" applyFont="1" applyBorder="1" applyAlignment="1" applyProtection="1">
      <alignment horizontal="right" vertical="center" wrapText="1"/>
      <protection locked="0"/>
    </xf>
    <xf numFmtId="4" fontId="38" fillId="0" borderId="52" xfId="16" applyNumberFormat="1" applyFont="1" applyBorder="1" applyAlignment="1" applyProtection="1">
      <alignment horizontal="right" vertical="center" wrapText="1"/>
      <protection locked="0"/>
    </xf>
    <xf numFmtId="4" fontId="38" fillId="0" borderId="3" xfId="16" applyNumberFormat="1" applyFont="1" applyBorder="1" applyAlignment="1" applyProtection="1">
      <alignment horizontal="right" vertical="center" wrapText="1"/>
      <protection locked="0"/>
    </xf>
    <xf numFmtId="4" fontId="38" fillId="0" borderId="2" xfId="16" applyNumberFormat="1" applyFont="1" applyBorder="1" applyAlignment="1">
      <alignment horizontal="right" vertical="center" wrapText="1"/>
    </xf>
    <xf numFmtId="4" fontId="38" fillId="0" borderId="2" xfId="16" applyNumberFormat="1" applyFont="1" applyBorder="1" applyAlignment="1" applyProtection="1">
      <alignment vertical="center" wrapText="1"/>
      <protection locked="0"/>
    </xf>
    <xf numFmtId="4" fontId="38" fillId="0" borderId="51" xfId="16" applyNumberFormat="1" applyFont="1" applyBorder="1" applyAlignment="1" applyProtection="1">
      <alignment vertical="center" wrapText="1"/>
      <protection locked="0"/>
    </xf>
    <xf numFmtId="4" fontId="38" fillId="0" borderId="50" xfId="16" applyNumberFormat="1" applyFont="1" applyBorder="1" applyAlignment="1" applyProtection="1">
      <alignment vertical="center" wrapText="1"/>
      <protection locked="0"/>
    </xf>
    <xf numFmtId="4" fontId="38" fillId="0" borderId="52" xfId="16" applyNumberFormat="1" applyFont="1" applyBorder="1" applyAlignment="1" applyProtection="1">
      <alignment vertical="center" wrapText="1"/>
      <protection locked="0"/>
    </xf>
    <xf numFmtId="4" fontId="57" fillId="0" borderId="5" xfId="16" applyNumberFormat="1" applyFont="1" applyBorder="1" applyAlignment="1" applyProtection="1">
      <alignment horizontal="left" vertical="center" wrapText="1"/>
      <protection locked="0"/>
    </xf>
    <xf numFmtId="4" fontId="57" fillId="0" borderId="53" xfId="16" applyNumberFormat="1" applyFont="1" applyBorder="1" applyAlignment="1" applyProtection="1">
      <alignment horizontal="right" vertical="center" wrapText="1"/>
      <protection locked="0"/>
    </xf>
    <xf numFmtId="4" fontId="57" fillId="0" borderId="54" xfId="16" applyNumberFormat="1" applyFont="1" applyBorder="1" applyAlignment="1" applyProtection="1">
      <alignment horizontal="right" vertical="center" wrapText="1"/>
      <protection locked="0"/>
    </xf>
    <xf numFmtId="4" fontId="57" fillId="0" borderId="40" xfId="16" applyNumberFormat="1" applyFont="1" applyBorder="1" applyAlignment="1" applyProtection="1">
      <alignment horizontal="right" vertical="center" wrapText="1"/>
      <protection locked="0"/>
    </xf>
    <xf numFmtId="4" fontId="57" fillId="0" borderId="55" xfId="16" applyNumberFormat="1" applyFont="1" applyBorder="1" applyAlignment="1" applyProtection="1">
      <alignment horizontal="right" vertical="center" wrapText="1"/>
      <protection locked="0"/>
    </xf>
    <xf numFmtId="4" fontId="57" fillId="0" borderId="56" xfId="16" applyNumberFormat="1" applyFont="1" applyBorder="1" applyAlignment="1" applyProtection="1">
      <alignment horizontal="right" vertical="center" wrapText="1"/>
      <protection locked="0"/>
    </xf>
    <xf numFmtId="4" fontId="57" fillId="0" borderId="6" xfId="16" applyNumberFormat="1" applyFont="1" applyBorder="1" applyAlignment="1" applyProtection="1">
      <alignment horizontal="right" vertical="center" wrapText="1"/>
      <protection locked="0"/>
    </xf>
    <xf numFmtId="4" fontId="58" fillId="0" borderId="46" xfId="16" applyNumberFormat="1" applyFont="1" applyBorder="1" applyAlignment="1">
      <alignment horizontal="right" vertical="center" wrapText="1"/>
    </xf>
    <xf numFmtId="4" fontId="57" fillId="0" borderId="8" xfId="16" applyNumberFormat="1" applyFont="1" applyBorder="1" applyAlignment="1" applyProtection="1">
      <alignment horizontal="left" vertical="center" wrapText="1"/>
      <protection locked="0"/>
    </xf>
    <xf numFmtId="4" fontId="57" fillId="0" borderId="42" xfId="16" applyNumberFormat="1" applyFont="1" applyBorder="1" applyAlignment="1" applyProtection="1">
      <alignment horizontal="right" vertical="center" wrapText="1"/>
      <protection locked="0"/>
    </xf>
    <xf numFmtId="4" fontId="57" fillId="0" borderId="43" xfId="16" applyNumberFormat="1" applyFont="1" applyBorder="1" applyAlignment="1" applyProtection="1">
      <alignment horizontal="right" vertical="center" wrapText="1"/>
      <protection locked="0"/>
    </xf>
    <xf numFmtId="4" fontId="57" fillId="0" borderId="28" xfId="16" applyNumberFormat="1" applyFont="1" applyBorder="1" applyAlignment="1" applyProtection="1">
      <alignment horizontal="right" vertical="center" wrapText="1"/>
      <protection locked="0"/>
    </xf>
    <xf numFmtId="4" fontId="57" fillId="0" borderId="57" xfId="16" applyNumberFormat="1" applyFont="1" applyBorder="1" applyAlignment="1" applyProtection="1">
      <alignment horizontal="right" vertical="center" wrapText="1"/>
      <protection locked="0"/>
    </xf>
    <xf numFmtId="4" fontId="57" fillId="0" borderId="9" xfId="16" applyNumberFormat="1" applyFont="1" applyBorder="1" applyAlignment="1" applyProtection="1">
      <alignment horizontal="right" vertical="center" wrapText="1"/>
      <protection locked="0"/>
    </xf>
    <xf numFmtId="4" fontId="58" fillId="0" borderId="8" xfId="16" applyNumberFormat="1" applyFont="1" applyBorder="1" applyAlignment="1">
      <alignment horizontal="right" vertical="center" wrapText="1"/>
    </xf>
    <xf numFmtId="4" fontId="51" fillId="0" borderId="8" xfId="16" applyNumberFormat="1" applyFont="1" applyBorder="1" applyAlignment="1" applyProtection="1">
      <alignment horizontal="left" vertical="center" wrapText="1"/>
      <protection locked="0"/>
    </xf>
    <xf numFmtId="4" fontId="58" fillId="0" borderId="47" xfId="16" applyNumberFormat="1" applyFont="1" applyBorder="1" applyAlignment="1">
      <alignment horizontal="right" vertical="center" wrapText="1"/>
    </xf>
    <xf numFmtId="4" fontId="57" fillId="0" borderId="8" xfId="16" applyNumberFormat="1" applyFont="1" applyBorder="1" applyAlignment="1" applyProtection="1">
      <alignment vertical="center" wrapText="1"/>
      <protection locked="0"/>
    </xf>
    <xf numFmtId="4" fontId="51" fillId="0" borderId="8" xfId="16" applyNumberFormat="1" applyFont="1" applyBorder="1" applyAlignment="1" applyProtection="1">
      <alignment vertical="center" wrapText="1"/>
      <protection locked="0"/>
    </xf>
    <xf numFmtId="4" fontId="50" fillId="3" borderId="2" xfId="16" applyNumberFormat="1" applyFont="1" applyFill="1" applyBorder="1" applyAlignment="1">
      <alignment horizontal="left" vertical="center" wrapText="1"/>
    </xf>
    <xf numFmtId="4" fontId="38" fillId="3" borderId="51" xfId="16" applyNumberFormat="1" applyFont="1" applyFill="1" applyBorder="1" applyAlignment="1">
      <alignment horizontal="right" vertical="center" wrapText="1"/>
    </xf>
    <xf numFmtId="0" fontId="68" fillId="5" borderId="2" xfId="16" applyFont="1" applyFill="1" applyBorder="1"/>
    <xf numFmtId="4" fontId="16" fillId="0" borderId="2" xfId="16" applyNumberFormat="1" applyBorder="1"/>
    <xf numFmtId="4" fontId="48" fillId="0" borderId="2" xfId="16" applyNumberFormat="1" applyFont="1" applyBorder="1" applyAlignment="1">
      <alignment vertical="center"/>
    </xf>
    <xf numFmtId="4" fontId="46" fillId="0" borderId="2" xfId="16" applyNumberFormat="1" applyFont="1" applyBorder="1" applyAlignment="1">
      <alignment horizontal="center" vertical="center"/>
    </xf>
    <xf numFmtId="0" fontId="39" fillId="6" borderId="2" xfId="16" applyFont="1" applyFill="1" applyBorder="1"/>
    <xf numFmtId="0" fontId="39" fillId="5" borderId="2" xfId="16" applyFont="1" applyFill="1" applyBorder="1"/>
    <xf numFmtId="0" fontId="43" fillId="0" borderId="0" xfId="16" applyFont="1" applyAlignment="1">
      <alignment vertical="center"/>
    </xf>
    <xf numFmtId="0" fontId="44" fillId="0" borderId="0" xfId="16" applyFont="1"/>
    <xf numFmtId="164" fontId="62" fillId="0" borderId="0" xfId="16" applyNumberFormat="1" applyFont="1" applyAlignment="1">
      <alignment horizontal="center"/>
    </xf>
    <xf numFmtId="14" fontId="43" fillId="0" borderId="0" xfId="16" applyNumberFormat="1" applyFont="1" applyAlignment="1">
      <alignment horizontal="center" vertical="center"/>
    </xf>
    <xf numFmtId="0" fontId="46" fillId="0" borderId="0" xfId="16" applyFont="1" applyAlignment="1">
      <alignment horizontal="left" vertical="center"/>
    </xf>
    <xf numFmtId="0" fontId="48" fillId="0" borderId="0" xfId="16" applyFont="1" applyAlignment="1">
      <alignment vertical="center"/>
    </xf>
    <xf numFmtId="0" fontId="61" fillId="0" borderId="0" xfId="16" applyFont="1" applyAlignment="1">
      <alignment horizontal="center"/>
    </xf>
    <xf numFmtId="0" fontId="46" fillId="0" borderId="0" xfId="16" applyFont="1" applyAlignment="1">
      <alignment horizontal="center" vertical="center"/>
    </xf>
    <xf numFmtId="0" fontId="32" fillId="0" borderId="0" xfId="17" applyFont="1"/>
    <xf numFmtId="0" fontId="15" fillId="0" borderId="0" xfId="17"/>
    <xf numFmtId="4" fontId="36" fillId="0" borderId="0" xfId="17" applyNumberFormat="1" applyFont="1" applyAlignment="1">
      <alignment vertical="center"/>
    </xf>
    <xf numFmtId="4" fontId="38" fillId="2" borderId="2" xfId="17" applyNumberFormat="1" applyFont="1" applyFill="1" applyBorder="1" applyAlignment="1">
      <alignment horizontal="center" vertical="center" wrapText="1"/>
    </xf>
    <xf numFmtId="4" fontId="36" fillId="0" borderId="15" xfId="17" applyNumberFormat="1" applyFont="1" applyBorder="1" applyAlignment="1">
      <alignment vertical="center" wrapText="1"/>
    </xf>
    <xf numFmtId="4" fontId="36" fillId="0" borderId="16" xfId="17" applyNumberFormat="1" applyFont="1" applyBorder="1" applyAlignment="1">
      <alignment vertical="center" wrapText="1"/>
    </xf>
    <xf numFmtId="0" fontId="48" fillId="0" borderId="0" xfId="17" applyFont="1" applyAlignment="1">
      <alignment vertical="center"/>
    </xf>
    <xf numFmtId="0" fontId="46" fillId="0" borderId="0" xfId="17" applyFont="1" applyAlignment="1">
      <alignment horizontal="center" vertical="center"/>
    </xf>
    <xf numFmtId="0" fontId="44" fillId="0" borderId="0" xfId="17" applyFont="1" applyAlignment="1">
      <alignment horizontal="left" wrapText="1"/>
    </xf>
    <xf numFmtId="0" fontId="15" fillId="0" borderId="0" xfId="17" applyAlignment="1">
      <alignment horizontal="left" wrapText="1"/>
    </xf>
    <xf numFmtId="0" fontId="15" fillId="0" borderId="0" xfId="17" applyAlignment="1">
      <alignment horizontal="left"/>
    </xf>
    <xf numFmtId="0" fontId="43" fillId="0" borderId="0" xfId="17" applyFont="1" applyAlignment="1">
      <alignment vertical="center"/>
    </xf>
    <xf numFmtId="164" fontId="44" fillId="0" borderId="0" xfId="17" applyNumberFormat="1" applyFont="1" applyAlignment="1">
      <alignment horizontal="center"/>
    </xf>
    <xf numFmtId="0" fontId="15" fillId="0" borderId="0" xfId="17" applyAlignment="1">
      <alignment horizontal="center"/>
    </xf>
    <xf numFmtId="0" fontId="46" fillId="0" borderId="0" xfId="17" applyFont="1" applyAlignment="1">
      <alignment horizontal="left" vertical="center"/>
    </xf>
    <xf numFmtId="0" fontId="32" fillId="0" borderId="0" xfId="18" applyFont="1"/>
    <xf numFmtId="0" fontId="14" fillId="0" borderId="0" xfId="18"/>
    <xf numFmtId="0" fontId="40" fillId="0" borderId="0" xfId="18" applyFont="1" applyAlignment="1">
      <alignment horizontal="left"/>
    </xf>
    <xf numFmtId="0" fontId="46" fillId="0" borderId="0" xfId="18" applyFont="1" applyAlignment="1">
      <alignment horizontal="center" vertical="center"/>
    </xf>
    <xf numFmtId="4" fontId="36" fillId="0" borderId="0" xfId="18" applyNumberFormat="1" applyFont="1" applyAlignment="1">
      <alignment vertical="center"/>
    </xf>
    <xf numFmtId="4" fontId="36" fillId="0" borderId="0" xfId="18" applyNumberFormat="1" applyFont="1" applyAlignment="1">
      <alignment horizontal="justify" vertical="center"/>
    </xf>
    <xf numFmtId="4" fontId="50" fillId="3" borderId="1" xfId="18" applyNumberFormat="1" applyFont="1" applyFill="1" applyBorder="1" applyAlignment="1">
      <alignment horizontal="center" vertical="center" wrapText="1"/>
    </xf>
    <xf numFmtId="4" fontId="50" fillId="2" borderId="2" xfId="18" applyNumberFormat="1" applyFont="1" applyFill="1" applyBorder="1" applyAlignment="1">
      <alignment horizontal="center" vertical="center" wrapText="1"/>
    </xf>
    <xf numFmtId="4" fontId="36" fillId="0" borderId="9" xfId="18" applyNumberFormat="1" applyFont="1" applyBorder="1" applyAlignment="1" applyProtection="1">
      <alignment horizontal="right" vertical="center"/>
      <protection locked="0"/>
    </xf>
    <xf numFmtId="4" fontId="36" fillId="0" borderId="8" xfId="18" applyNumberFormat="1" applyFont="1" applyBorder="1" applyAlignment="1" applyProtection="1">
      <alignment horizontal="right" vertical="center" wrapText="1"/>
      <protection locked="0"/>
    </xf>
    <xf numFmtId="0" fontId="39" fillId="0" borderId="0" xfId="18" applyFont="1" applyAlignment="1">
      <alignment horizontal="center" wrapText="1"/>
    </xf>
    <xf numFmtId="4" fontId="38" fillId="2" borderId="2" xfId="18" applyNumberFormat="1" applyFont="1" applyFill="1" applyBorder="1" applyAlignment="1">
      <alignment horizontal="right" vertical="center"/>
    </xf>
    <xf numFmtId="0" fontId="48" fillId="0" borderId="0" xfId="18" applyFont="1" applyAlignment="1">
      <alignment vertical="center"/>
    </xf>
    <xf numFmtId="0" fontId="43" fillId="0" borderId="0" xfId="18" applyFont="1" applyAlignment="1">
      <alignment vertical="center"/>
    </xf>
    <xf numFmtId="164" fontId="43" fillId="0" borderId="0" xfId="18" applyNumberFormat="1" applyFont="1" applyAlignment="1">
      <alignment horizontal="center" vertical="center"/>
    </xf>
    <xf numFmtId="0" fontId="46" fillId="0" borderId="0" xfId="18" applyFont="1" applyAlignment="1">
      <alignment horizontal="left" vertical="center"/>
    </xf>
    <xf numFmtId="0" fontId="32" fillId="0" borderId="0" xfId="19" applyFont="1"/>
    <xf numFmtId="0" fontId="13" fillId="0" borderId="0" xfId="19"/>
    <xf numFmtId="0" fontId="40" fillId="0" borderId="0" xfId="19" applyFont="1" applyAlignment="1">
      <alignment horizontal="left"/>
    </xf>
    <xf numFmtId="4" fontId="36" fillId="0" borderId="0" xfId="19" applyNumberFormat="1" applyFont="1" applyAlignment="1" applyProtection="1">
      <alignment vertical="center"/>
      <protection locked="0"/>
    </xf>
    <xf numFmtId="4" fontId="35" fillId="0" borderId="0" xfId="19" applyNumberFormat="1" applyFont="1" applyAlignment="1">
      <alignment vertical="center"/>
    </xf>
    <xf numFmtId="4" fontId="50" fillId="3" borderId="1" xfId="19" applyNumberFormat="1" applyFont="1" applyFill="1" applyBorder="1" applyAlignment="1" applyProtection="1">
      <alignment horizontal="center" vertical="center" wrapText="1"/>
      <protection locked="0"/>
    </xf>
    <xf numFmtId="4" fontId="50" fillId="2" borderId="2" xfId="19" applyNumberFormat="1" applyFont="1" applyFill="1" applyBorder="1" applyAlignment="1" applyProtection="1">
      <alignment horizontal="center" vertical="center" wrapText="1"/>
      <protection locked="0"/>
    </xf>
    <xf numFmtId="4" fontId="38" fillId="0" borderId="5" xfId="19" applyNumberFormat="1" applyFont="1" applyBorder="1" applyAlignment="1" applyProtection="1">
      <alignment vertical="center"/>
      <protection locked="0"/>
    </xf>
    <xf numFmtId="4" fontId="57" fillId="0" borderId="5" xfId="19" applyNumberFormat="1" applyFont="1" applyBorder="1" applyAlignment="1" applyProtection="1">
      <alignment vertical="center"/>
      <protection locked="0"/>
    </xf>
    <xf numFmtId="4" fontId="57" fillId="0" borderId="40" xfId="19" applyNumberFormat="1" applyFont="1" applyBorder="1" applyAlignment="1" applyProtection="1">
      <alignment vertical="center"/>
      <protection locked="0"/>
    </xf>
    <xf numFmtId="4" fontId="38" fillId="0" borderId="40" xfId="19" applyNumberFormat="1" applyFont="1" applyBorder="1" applyAlignment="1" applyProtection="1">
      <alignment vertical="center"/>
      <protection locked="0"/>
    </xf>
    <xf numFmtId="4" fontId="57" fillId="0" borderId="8" xfId="19" applyNumberFormat="1" applyFont="1" applyBorder="1" applyAlignment="1" applyProtection="1">
      <alignment horizontal="right" vertical="center"/>
      <protection locked="0"/>
    </xf>
    <xf numFmtId="4" fontId="57" fillId="0" borderId="28" xfId="19" applyNumberFormat="1" applyFont="1" applyBorder="1" applyAlignment="1" applyProtection="1">
      <alignment horizontal="right" vertical="center"/>
      <protection locked="0"/>
    </xf>
    <xf numFmtId="4" fontId="38" fillId="3" borderId="2" xfId="19" applyNumberFormat="1" applyFont="1" applyFill="1" applyBorder="1" applyAlignment="1">
      <alignment vertical="center"/>
    </xf>
    <xf numFmtId="0" fontId="48" fillId="0" borderId="0" xfId="19" applyFont="1" applyAlignment="1">
      <alignment vertical="center"/>
    </xf>
    <xf numFmtId="0" fontId="46" fillId="0" borderId="0" xfId="19" applyFont="1" applyAlignment="1">
      <alignment horizontal="center" vertical="center"/>
    </xf>
    <xf numFmtId="0" fontId="43" fillId="0" borderId="0" xfId="19" applyFont="1" applyAlignment="1">
      <alignment vertical="center"/>
    </xf>
    <xf numFmtId="164" fontId="44" fillId="0" borderId="0" xfId="19" applyNumberFormat="1" applyFont="1" applyAlignment="1">
      <alignment horizontal="center" vertical="center"/>
    </xf>
    <xf numFmtId="0" fontId="43" fillId="0" borderId="0" xfId="19" applyFont="1" applyAlignment="1">
      <alignment horizontal="center" vertical="center"/>
    </xf>
    <xf numFmtId="0" fontId="46" fillId="0" borderId="0" xfId="19" applyFont="1" applyAlignment="1">
      <alignment horizontal="left" vertical="center"/>
    </xf>
    <xf numFmtId="0" fontId="46" fillId="0" borderId="0" xfId="19" applyFont="1" applyAlignment="1">
      <alignment vertical="center"/>
    </xf>
    <xf numFmtId="4" fontId="37" fillId="0" borderId="0" xfId="19" applyNumberFormat="1" applyFont="1" applyAlignment="1" applyProtection="1">
      <alignment vertical="center"/>
      <protection locked="0"/>
    </xf>
    <xf numFmtId="4" fontId="50" fillId="3" borderId="18" xfId="19" applyNumberFormat="1" applyFont="1" applyFill="1" applyBorder="1" applyAlignment="1" applyProtection="1">
      <alignment horizontal="center" vertical="center" wrapText="1"/>
      <protection locked="0"/>
    </xf>
    <xf numFmtId="4" fontId="50" fillId="2" borderId="46" xfId="19" applyNumberFormat="1" applyFont="1" applyFill="1" applyBorder="1" applyAlignment="1" applyProtection="1">
      <alignment horizontal="center" vertical="center" wrapText="1"/>
      <protection locked="0"/>
    </xf>
    <xf numFmtId="4" fontId="38" fillId="3" borderId="14" xfId="19" applyNumberFormat="1" applyFont="1" applyFill="1" applyBorder="1" applyAlignment="1">
      <alignment horizontal="right" vertical="center"/>
    </xf>
    <xf numFmtId="4" fontId="38" fillId="3" borderId="2" xfId="19" applyNumberFormat="1" applyFont="1" applyFill="1" applyBorder="1" applyAlignment="1">
      <alignment horizontal="right" vertical="center"/>
    </xf>
    <xf numFmtId="4" fontId="38" fillId="0" borderId="6" xfId="19" applyNumberFormat="1" applyFont="1" applyBorder="1" applyAlignment="1" applyProtection="1">
      <alignment horizontal="right" vertical="center"/>
      <protection locked="0"/>
    </xf>
    <xf numFmtId="4" fontId="38" fillId="0" borderId="5" xfId="19" applyNumberFormat="1" applyFont="1" applyBorder="1" applyAlignment="1" applyProtection="1">
      <alignment horizontal="right" vertical="center"/>
      <protection locked="0"/>
    </xf>
    <xf numFmtId="4" fontId="36" fillId="0" borderId="6" xfId="19" applyNumberFormat="1" applyFont="1" applyBorder="1" applyAlignment="1" applyProtection="1">
      <alignment horizontal="right" vertical="center"/>
      <protection locked="0"/>
    </xf>
    <xf numFmtId="4" fontId="36" fillId="0" borderId="5" xfId="19" applyNumberFormat="1" applyFont="1" applyBorder="1" applyAlignment="1" applyProtection="1">
      <alignment horizontal="right" vertical="center"/>
      <protection locked="0"/>
    </xf>
    <xf numFmtId="4" fontId="36" fillId="0" borderId="9" xfId="19" applyNumberFormat="1" applyFont="1" applyBorder="1" applyAlignment="1" applyProtection="1">
      <alignment horizontal="right" vertical="center"/>
      <protection locked="0"/>
    </xf>
    <xf numFmtId="4" fontId="36" fillId="0" borderId="8" xfId="19" applyNumberFormat="1" applyFont="1" applyBorder="1" applyAlignment="1" applyProtection="1">
      <alignment horizontal="right" vertical="center"/>
      <protection locked="0"/>
    </xf>
    <xf numFmtId="4" fontId="36" fillId="0" borderId="33" xfId="19" applyNumberFormat="1" applyFont="1" applyBorder="1" applyAlignment="1" applyProtection="1">
      <alignment horizontal="right" vertical="center"/>
      <protection locked="0"/>
    </xf>
    <xf numFmtId="4" fontId="36" fillId="0" borderId="32" xfId="19" applyNumberFormat="1" applyFont="1" applyBorder="1" applyAlignment="1" applyProtection="1">
      <alignment horizontal="right" vertical="center"/>
      <protection locked="0"/>
    </xf>
    <xf numFmtId="4" fontId="38" fillId="2" borderId="2" xfId="19" applyNumberFormat="1" applyFont="1" applyFill="1" applyBorder="1" applyAlignment="1">
      <alignment horizontal="right" vertical="center"/>
    </xf>
    <xf numFmtId="4" fontId="36" fillId="0" borderId="12" xfId="19" applyNumberFormat="1" applyFont="1" applyBorder="1" applyAlignment="1" applyProtection="1">
      <alignment horizontal="right" vertical="center"/>
      <protection locked="0"/>
    </xf>
    <xf numFmtId="4" fontId="36" fillId="0" borderId="11" xfId="19" applyNumberFormat="1" applyFont="1" applyBorder="1" applyAlignment="1" applyProtection="1">
      <alignment horizontal="right" vertical="center"/>
      <protection locked="0"/>
    </xf>
    <xf numFmtId="4" fontId="38" fillId="3" borderId="14" xfId="19" applyNumberFormat="1" applyFont="1" applyFill="1" applyBorder="1" applyAlignment="1" applyProtection="1">
      <alignment vertical="center"/>
      <protection locked="0"/>
    </xf>
    <xf numFmtId="4" fontId="38" fillId="3" borderId="2" xfId="19" applyNumberFormat="1" applyFont="1" applyFill="1" applyBorder="1" applyAlignment="1" applyProtection="1">
      <alignment vertical="center"/>
      <protection locked="0"/>
    </xf>
    <xf numFmtId="0" fontId="44" fillId="0" borderId="0" xfId="19" applyFont="1"/>
    <xf numFmtId="164" fontId="43" fillId="0" borderId="0" xfId="19" applyNumberFormat="1" applyFont="1" applyAlignment="1">
      <alignment horizontal="center" vertical="center"/>
    </xf>
    <xf numFmtId="0" fontId="32" fillId="0" borderId="0" xfId="20" applyFont="1"/>
    <xf numFmtId="0" fontId="12" fillId="0" borderId="0" xfId="20"/>
    <xf numFmtId="0" fontId="40" fillId="0" borderId="0" xfId="20" applyFont="1" applyAlignment="1">
      <alignment horizontal="left"/>
    </xf>
    <xf numFmtId="0" fontId="46" fillId="0" borderId="0" xfId="20" applyFont="1" applyAlignment="1">
      <alignment horizontal="center" vertical="center"/>
    </xf>
    <xf numFmtId="0" fontId="36" fillId="0" borderId="0" xfId="20" applyFont="1" applyAlignment="1" applyProtection="1">
      <alignment horizontal="center" vertical="center"/>
      <protection locked="0"/>
    </xf>
    <xf numFmtId="4" fontId="36" fillId="0" borderId="0" xfId="20" applyNumberFormat="1" applyFont="1" applyAlignment="1" applyProtection="1">
      <alignment vertical="center"/>
      <protection locked="0"/>
    </xf>
    <xf numFmtId="4" fontId="50" fillId="3" borderId="14" xfId="20" applyNumberFormat="1" applyFont="1" applyFill="1" applyBorder="1" applyAlignment="1" applyProtection="1">
      <alignment horizontal="center" vertical="center" wrapText="1"/>
      <protection locked="0"/>
    </xf>
    <xf numFmtId="4" fontId="50" fillId="2" borderId="46" xfId="20" applyNumberFormat="1" applyFont="1" applyFill="1" applyBorder="1" applyAlignment="1" applyProtection="1">
      <alignment horizontal="center" vertical="center" wrapText="1"/>
      <protection locked="0"/>
    </xf>
    <xf numFmtId="4" fontId="38" fillId="0" borderId="45" xfId="20" applyNumberFormat="1" applyFont="1" applyBorder="1" applyAlignment="1" applyProtection="1">
      <alignment horizontal="right" vertical="center" wrapText="1"/>
      <protection locked="0"/>
    </xf>
    <xf numFmtId="4" fontId="38" fillId="0" borderId="46" xfId="20" applyNumberFormat="1" applyFont="1" applyBorder="1" applyAlignment="1">
      <alignment horizontal="right" vertical="center" wrapText="1"/>
    </xf>
    <xf numFmtId="0" fontId="43" fillId="0" borderId="0" xfId="20" applyFont="1" applyAlignment="1">
      <alignment horizontal="center" vertical="center"/>
    </xf>
    <xf numFmtId="4" fontId="38" fillId="0" borderId="2" xfId="20" applyNumberFormat="1" applyFont="1" applyBorder="1" applyAlignment="1" applyProtection="1">
      <alignment horizontal="right" vertical="center" wrapText="1"/>
      <protection locked="0"/>
    </xf>
    <xf numFmtId="4" fontId="38" fillId="0" borderId="2" xfId="20" applyNumberFormat="1" applyFont="1" applyBorder="1" applyAlignment="1">
      <alignment horizontal="right" vertical="center" wrapText="1"/>
    </xf>
    <xf numFmtId="165" fontId="57" fillId="0" borderId="55" xfId="20" applyNumberFormat="1" applyFont="1" applyBorder="1" applyAlignment="1" applyProtection="1">
      <alignment horizontal="right" vertical="center" wrapText="1"/>
      <protection locked="0"/>
    </xf>
    <xf numFmtId="165" fontId="57" fillId="0" borderId="40" xfId="20" applyNumberFormat="1" applyFont="1" applyBorder="1" applyAlignment="1" applyProtection="1">
      <alignment horizontal="right" vertical="center" wrapText="1"/>
      <protection locked="0"/>
    </xf>
    <xf numFmtId="165" fontId="57" fillId="0" borderId="54" xfId="20" applyNumberFormat="1" applyFont="1" applyBorder="1" applyAlignment="1" applyProtection="1">
      <alignment horizontal="right" vertical="center" wrapText="1"/>
      <protection locked="0"/>
    </xf>
    <xf numFmtId="165" fontId="57" fillId="0" borderId="43" xfId="20" applyNumberFormat="1" applyFont="1" applyBorder="1" applyAlignment="1" applyProtection="1">
      <alignment horizontal="right" vertical="center" wrapText="1"/>
      <protection locked="0"/>
    </xf>
    <xf numFmtId="165" fontId="57" fillId="0" borderId="28" xfId="20" applyNumberFormat="1" applyFont="1" applyBorder="1" applyAlignment="1" applyProtection="1">
      <alignment horizontal="right" vertical="center" wrapText="1"/>
      <protection locked="0"/>
    </xf>
    <xf numFmtId="165" fontId="57" fillId="0" borderId="60" xfId="20" applyNumberFormat="1" applyFont="1" applyBorder="1" applyAlignment="1" applyProtection="1">
      <alignment horizontal="right" vertical="center" wrapText="1"/>
      <protection locked="0"/>
    </xf>
    <xf numFmtId="4" fontId="38" fillId="3" borderId="2" xfId="20" applyNumberFormat="1" applyFont="1" applyFill="1" applyBorder="1" applyAlignment="1">
      <alignment horizontal="right" vertical="center" wrapText="1"/>
    </xf>
    <xf numFmtId="0" fontId="48" fillId="0" borderId="0" xfId="20" applyFont="1" applyAlignment="1">
      <alignment vertical="center"/>
    </xf>
    <xf numFmtId="0" fontId="43" fillId="0" borderId="0" xfId="20" applyFont="1" applyAlignment="1">
      <alignment vertical="center"/>
    </xf>
    <xf numFmtId="0" fontId="44" fillId="0" borderId="0" xfId="20" applyFont="1"/>
    <xf numFmtId="164" fontId="43" fillId="0" borderId="0" xfId="20" applyNumberFormat="1" applyFont="1" applyAlignment="1">
      <alignment horizontal="center" vertical="center"/>
    </xf>
    <xf numFmtId="0" fontId="46" fillId="0" borderId="0" xfId="20" applyFont="1" applyAlignment="1">
      <alignment horizontal="left" vertical="center"/>
    </xf>
    <xf numFmtId="4" fontId="35" fillId="0" borderId="0" xfId="20" applyNumberFormat="1" applyFont="1" applyAlignment="1">
      <alignment vertical="center"/>
    </xf>
    <xf numFmtId="4" fontId="42" fillId="0" borderId="0" xfId="20" applyNumberFormat="1" applyFont="1" applyAlignment="1">
      <alignment horizontal="justify" vertical="center"/>
    </xf>
    <xf numFmtId="4" fontId="36" fillId="0" borderId="0" xfId="20" applyNumberFormat="1" applyFont="1" applyAlignment="1">
      <alignment vertical="center"/>
    </xf>
    <xf numFmtId="4" fontId="50" fillId="3" borderId="3" xfId="20" applyNumberFormat="1" applyFont="1" applyFill="1" applyBorder="1" applyAlignment="1">
      <alignment horizontal="center" vertical="center" wrapText="1"/>
    </xf>
    <xf numFmtId="4" fontId="50" fillId="2" borderId="2" xfId="20" applyNumberFormat="1" applyFont="1" applyFill="1" applyBorder="1" applyAlignment="1">
      <alignment horizontal="center" vertical="center" wrapText="1"/>
    </xf>
    <xf numFmtId="4" fontId="36" fillId="0" borderId="36" xfId="20" applyNumberFormat="1" applyFont="1" applyBorder="1" applyAlignment="1" applyProtection="1">
      <alignment horizontal="right" vertical="center"/>
      <protection locked="0"/>
    </xf>
    <xf numFmtId="4" fontId="36" fillId="0" borderId="26" xfId="20" applyNumberFormat="1" applyFont="1" applyBorder="1" applyAlignment="1" applyProtection="1">
      <alignment horizontal="right" vertical="center" wrapText="1"/>
      <protection locked="0"/>
    </xf>
    <xf numFmtId="4" fontId="36" fillId="0" borderId="9" xfId="20" applyNumberFormat="1" applyFont="1" applyBorder="1" applyAlignment="1" applyProtection="1">
      <alignment horizontal="right" vertical="center"/>
      <protection locked="0"/>
    </xf>
    <xf numFmtId="4" fontId="36" fillId="0" borderId="8" xfId="20" applyNumberFormat="1" applyFont="1" applyBorder="1" applyAlignment="1" applyProtection="1">
      <alignment horizontal="right" vertical="center" wrapText="1"/>
      <protection locked="0"/>
    </xf>
    <xf numFmtId="4" fontId="57" fillId="0" borderId="9" xfId="20" applyNumberFormat="1" applyFont="1" applyBorder="1" applyAlignment="1" applyProtection="1">
      <alignment horizontal="right" vertical="center"/>
      <protection locked="0"/>
    </xf>
    <xf numFmtId="4" fontId="57" fillId="0" borderId="8" xfId="20" applyNumberFormat="1" applyFont="1" applyBorder="1" applyAlignment="1" applyProtection="1">
      <alignment horizontal="right" vertical="center" wrapText="1"/>
      <protection locked="0"/>
    </xf>
    <xf numFmtId="4" fontId="36" fillId="0" borderId="33" xfId="20" applyNumberFormat="1" applyFont="1" applyBorder="1" applyAlignment="1" applyProtection="1">
      <alignment horizontal="right" vertical="center"/>
      <protection locked="0"/>
    </xf>
    <xf numFmtId="4" fontId="36" fillId="0" borderId="32" xfId="20" applyNumberFormat="1" applyFont="1" applyBorder="1" applyAlignment="1" applyProtection="1">
      <alignment horizontal="right" vertical="center" wrapText="1"/>
      <protection locked="0"/>
    </xf>
    <xf numFmtId="4" fontId="36" fillId="0" borderId="31" xfId="20" applyNumberFormat="1" applyFont="1" applyBorder="1" applyAlignment="1" applyProtection="1">
      <alignment horizontal="right" vertical="center"/>
      <protection locked="0"/>
    </xf>
    <xf numFmtId="4" fontId="36" fillId="0" borderId="7" xfId="20" applyNumberFormat="1" applyFont="1" applyBorder="1" applyAlignment="1" applyProtection="1">
      <alignment horizontal="right" vertical="center"/>
      <protection locked="0"/>
    </xf>
    <xf numFmtId="4" fontId="36" fillId="0" borderId="0" xfId="20" applyNumberFormat="1" applyFont="1" applyAlignment="1" applyProtection="1">
      <alignment horizontal="right" vertical="center"/>
      <protection locked="0"/>
    </xf>
    <xf numFmtId="4" fontId="36" fillId="0" borderId="47" xfId="20" applyNumberFormat="1" applyFont="1" applyBorder="1" applyAlignment="1" applyProtection="1">
      <alignment horizontal="right" vertical="center" wrapText="1"/>
      <protection locked="0"/>
    </xf>
    <xf numFmtId="4" fontId="38" fillId="3" borderId="14" xfId="20" applyNumberFormat="1" applyFont="1" applyFill="1" applyBorder="1" applyAlignment="1">
      <alignment horizontal="right" vertical="center"/>
    </xf>
    <xf numFmtId="4" fontId="38" fillId="2" borderId="2" xfId="20" applyNumberFormat="1" applyFont="1" applyFill="1" applyBorder="1" applyAlignment="1">
      <alignment horizontal="right" vertical="center"/>
    </xf>
    <xf numFmtId="0" fontId="32" fillId="0" borderId="0" xfId="21" applyFont="1"/>
    <xf numFmtId="0" fontId="11" fillId="0" borderId="0" xfId="21"/>
    <xf numFmtId="0" fontId="40" fillId="0" borderId="0" xfId="21" applyFont="1" applyAlignment="1">
      <alignment horizontal="left"/>
    </xf>
    <xf numFmtId="4" fontId="42" fillId="0" borderId="0" xfId="21" applyNumberFormat="1" applyFont="1" applyAlignment="1">
      <alignment vertical="center"/>
    </xf>
    <xf numFmtId="4" fontId="47" fillId="0" borderId="0" xfId="21" applyNumberFormat="1" applyFont="1" applyAlignment="1">
      <alignment vertical="center"/>
    </xf>
    <xf numFmtId="4" fontId="38" fillId="2" borderId="2" xfId="21" applyNumberFormat="1" applyFont="1" applyFill="1" applyBorder="1" applyAlignment="1">
      <alignment horizontal="center" vertical="center"/>
    </xf>
    <xf numFmtId="4" fontId="38" fillId="2" borderId="13" xfId="21" applyNumberFormat="1" applyFont="1" applyFill="1" applyBorder="1" applyAlignment="1">
      <alignment horizontal="center" vertical="center"/>
    </xf>
    <xf numFmtId="4" fontId="50" fillId="3" borderId="2" xfId="21" applyNumberFormat="1" applyFont="1" applyFill="1" applyBorder="1" applyAlignment="1">
      <alignment horizontal="center" vertical="center" wrapText="1"/>
    </xf>
    <xf numFmtId="4" fontId="38" fillId="3" borderId="2" xfId="21" applyNumberFormat="1" applyFont="1" applyFill="1" applyBorder="1" applyAlignment="1">
      <alignment horizontal="center" vertical="center" wrapText="1"/>
    </xf>
    <xf numFmtId="4" fontId="38" fillId="3" borderId="3" xfId="21" applyNumberFormat="1" applyFont="1" applyFill="1" applyBorder="1" applyAlignment="1">
      <alignment horizontal="center" vertical="center" wrapText="1"/>
    </xf>
    <xf numFmtId="4" fontId="50" fillId="3" borderId="13" xfId="21" applyNumberFormat="1" applyFont="1" applyFill="1" applyBorder="1" applyAlignment="1">
      <alignment horizontal="left" vertical="center" wrapText="1"/>
    </xf>
    <xf numFmtId="4" fontId="36" fillId="0" borderId="8" xfId="21" applyNumberFormat="1" applyFont="1" applyBorder="1" applyAlignment="1">
      <alignment horizontal="left" vertical="center" wrapText="1"/>
    </xf>
    <xf numFmtId="4" fontId="36" fillId="0" borderId="5" xfId="21" applyNumberFormat="1" applyFont="1" applyBorder="1" applyAlignment="1">
      <alignment vertical="center"/>
    </xf>
    <xf numFmtId="4" fontId="36" fillId="0" borderId="6" xfId="21" applyNumberFormat="1" applyFont="1" applyBorder="1" applyAlignment="1">
      <alignment vertical="center"/>
    </xf>
    <xf numFmtId="4" fontId="36" fillId="0" borderId="8" xfId="21" applyNumberFormat="1" applyFont="1" applyBorder="1" applyAlignment="1">
      <alignment vertical="center"/>
    </xf>
    <xf numFmtId="4" fontId="36" fillId="0" borderId="9" xfId="21" applyNumberFormat="1" applyFont="1" applyBorder="1" applyAlignment="1">
      <alignment vertical="center"/>
    </xf>
    <xf numFmtId="4" fontId="57" fillId="0" borderId="7" xfId="21" applyNumberFormat="1" applyFont="1" applyBorder="1" applyAlignment="1">
      <alignment horizontal="left" vertical="center" wrapText="1"/>
    </xf>
    <xf numFmtId="4" fontId="57" fillId="0" borderId="37" xfId="21" applyNumberFormat="1" applyFont="1" applyBorder="1" applyAlignment="1">
      <alignment horizontal="left" vertical="center" wrapText="1"/>
    </xf>
    <xf numFmtId="4" fontId="36" fillId="0" borderId="47" xfId="21" applyNumberFormat="1" applyFont="1" applyBorder="1" applyAlignment="1">
      <alignment vertical="center"/>
    </xf>
    <xf numFmtId="4" fontId="36" fillId="0" borderId="0" xfId="21" applyNumberFormat="1" applyFont="1" applyAlignment="1">
      <alignment vertical="center"/>
    </xf>
    <xf numFmtId="4" fontId="38" fillId="2" borderId="1" xfId="21" applyNumberFormat="1" applyFont="1" applyFill="1" applyBorder="1" applyAlignment="1">
      <alignment horizontal="left" vertical="center"/>
    </xf>
    <xf numFmtId="4" fontId="38" fillId="2" borderId="2" xfId="21" applyNumberFormat="1" applyFont="1" applyFill="1" applyBorder="1" applyAlignment="1">
      <alignment vertical="center"/>
    </xf>
    <xf numFmtId="4" fontId="38" fillId="2" borderId="1" xfId="21" applyNumberFormat="1" applyFont="1" applyFill="1" applyBorder="1" applyAlignment="1">
      <alignment vertical="center"/>
    </xf>
    <xf numFmtId="0" fontId="48" fillId="0" borderId="0" xfId="21" applyFont="1" applyAlignment="1">
      <alignment vertical="center"/>
    </xf>
    <xf numFmtId="0" fontId="46" fillId="0" borderId="0" xfId="21" applyFont="1" applyAlignment="1">
      <alignment horizontal="center" vertical="center"/>
    </xf>
    <xf numFmtId="0" fontId="43" fillId="0" borderId="0" xfId="21" applyFont="1" applyAlignment="1">
      <alignment vertical="center"/>
    </xf>
    <xf numFmtId="164" fontId="43" fillId="0" borderId="0" xfId="21" applyNumberFormat="1" applyFont="1" applyAlignment="1">
      <alignment horizontal="center"/>
    </xf>
    <xf numFmtId="0" fontId="43" fillId="0" borderId="0" xfId="21" applyFont="1" applyAlignment="1">
      <alignment horizontal="center" vertical="center"/>
    </xf>
    <xf numFmtId="0" fontId="46" fillId="0" borderId="0" xfId="21" applyFont="1" applyAlignment="1">
      <alignment horizontal="left" vertical="center"/>
    </xf>
    <xf numFmtId="0" fontId="71" fillId="0" borderId="0" xfId="21" applyFont="1" applyAlignment="1">
      <alignment horizontal="center" vertical="center"/>
    </xf>
    <xf numFmtId="4" fontId="35" fillId="0" borderId="0" xfId="21" applyNumberFormat="1" applyFont="1" applyAlignment="1">
      <alignment vertical="center" wrapText="1"/>
    </xf>
    <xf numFmtId="4" fontId="35" fillId="0" borderId="0" xfId="21" applyNumberFormat="1" applyFont="1" applyAlignment="1">
      <alignment vertical="center"/>
    </xf>
    <xf numFmtId="4" fontId="50" fillId="3" borderId="3" xfId="21" applyNumberFormat="1" applyFont="1" applyFill="1" applyBorder="1" applyAlignment="1">
      <alignment horizontal="center" vertical="center" wrapText="1"/>
    </xf>
    <xf numFmtId="4" fontId="50" fillId="2" borderId="2" xfId="21" applyNumberFormat="1" applyFont="1" applyFill="1" applyBorder="1" applyAlignment="1">
      <alignment horizontal="center" vertical="center" wrapText="1"/>
    </xf>
    <xf numFmtId="4" fontId="36" fillId="0" borderId="36" xfId="21" applyNumberFormat="1" applyFont="1" applyBorder="1" applyAlignment="1">
      <alignment horizontal="right" vertical="center" wrapText="1"/>
    </xf>
    <xf numFmtId="4" fontId="36" fillId="0" borderId="26" xfId="21" applyNumberFormat="1" applyFont="1" applyBorder="1" applyAlignment="1">
      <alignment horizontal="right" vertical="center" wrapText="1"/>
    </xf>
    <xf numFmtId="4" fontId="36" fillId="0" borderId="30" xfId="21" applyNumberFormat="1" applyFont="1" applyBorder="1" applyAlignment="1">
      <alignment horizontal="right" vertical="center" wrapText="1"/>
    </xf>
    <xf numFmtId="4" fontId="36" fillId="0" borderId="5" xfId="21" applyNumberFormat="1" applyFont="1" applyBorder="1" applyAlignment="1">
      <alignment horizontal="right" vertical="center" wrapText="1"/>
    </xf>
    <xf numFmtId="4" fontId="38" fillId="2" borderId="23" xfId="21" applyNumberFormat="1" applyFont="1" applyFill="1" applyBorder="1" applyAlignment="1">
      <alignment horizontal="right" vertical="center" wrapText="1"/>
    </xf>
    <xf numFmtId="4" fontId="38" fillId="2" borderId="2" xfId="21" applyNumberFormat="1" applyFont="1" applyFill="1" applyBorder="1" applyAlignment="1">
      <alignment horizontal="right" vertical="center" wrapText="1"/>
    </xf>
    <xf numFmtId="49" fontId="43" fillId="0" borderId="0" xfId="21" applyNumberFormat="1" applyFont="1" applyAlignment="1">
      <alignment horizontal="center" vertical="center"/>
    </xf>
    <xf numFmtId="0" fontId="32" fillId="0" borderId="0" xfId="22" applyFont="1"/>
    <xf numFmtId="0" fontId="10" fillId="0" borderId="0" xfId="22"/>
    <xf numFmtId="0" fontId="40" fillId="0" borderId="0" xfId="22" applyFont="1" applyAlignment="1">
      <alignment horizontal="left"/>
    </xf>
    <xf numFmtId="4" fontId="35" fillId="0" borderId="0" xfId="22" applyNumberFormat="1" applyFont="1" applyAlignment="1">
      <alignment vertical="center"/>
    </xf>
    <xf numFmtId="4" fontId="72" fillId="0" borderId="0" xfId="22" applyNumberFormat="1" applyFont="1" applyAlignment="1">
      <alignment horizontal="center" vertical="center" wrapText="1"/>
    </xf>
    <xf numFmtId="4" fontId="50" fillId="3" borderId="3" xfId="22" applyNumberFormat="1" applyFont="1" applyFill="1" applyBorder="1" applyAlignment="1" applyProtection="1">
      <alignment horizontal="center" vertical="center" wrapText="1"/>
      <protection locked="0"/>
    </xf>
    <xf numFmtId="4" fontId="50" fillId="2" borderId="2" xfId="22" applyNumberFormat="1" applyFont="1" applyFill="1" applyBorder="1" applyAlignment="1" applyProtection="1">
      <alignment horizontal="center" vertical="center" wrapText="1"/>
      <protection locked="0"/>
    </xf>
    <xf numFmtId="0" fontId="43" fillId="0" borderId="0" xfId="22" applyFont="1" applyAlignment="1">
      <alignment horizontal="center" vertical="center"/>
    </xf>
    <xf numFmtId="0" fontId="46" fillId="0" borderId="0" xfId="22" applyFont="1" applyAlignment="1">
      <alignment horizontal="center" vertical="center"/>
    </xf>
    <xf numFmtId="4" fontId="36" fillId="0" borderId="6" xfId="22" applyNumberFormat="1" applyFont="1" applyBorder="1" applyAlignment="1" applyProtection="1">
      <alignment horizontal="right" vertical="center" wrapText="1"/>
      <protection locked="0"/>
    </xf>
    <xf numFmtId="4" fontId="36" fillId="0" borderId="5" xfId="22" applyNumberFormat="1" applyFont="1" applyBorder="1" applyAlignment="1" applyProtection="1">
      <alignment horizontal="right" vertical="center" wrapText="1"/>
      <protection locked="0"/>
    </xf>
    <xf numFmtId="4" fontId="36" fillId="0" borderId="9" xfId="22" applyNumberFormat="1" applyFont="1" applyBorder="1" applyAlignment="1" applyProtection="1">
      <alignment horizontal="right" vertical="center" wrapText="1"/>
      <protection locked="0"/>
    </xf>
    <xf numFmtId="4" fontId="36" fillId="0" borderId="8" xfId="22" applyNumberFormat="1" applyFont="1" applyBorder="1" applyAlignment="1" applyProtection="1">
      <alignment horizontal="right" vertical="center" wrapText="1"/>
      <protection locked="0"/>
    </xf>
    <xf numFmtId="4" fontId="50" fillId="2" borderId="3" xfId="22" applyNumberFormat="1" applyFont="1" applyFill="1" applyBorder="1" applyAlignment="1">
      <alignment horizontal="right" vertical="center" wrapText="1"/>
    </xf>
    <xf numFmtId="4" fontId="50" fillId="2" borderId="2" xfId="22" applyNumberFormat="1" applyFont="1" applyFill="1" applyBorder="1" applyAlignment="1">
      <alignment horizontal="right" vertical="center" wrapText="1"/>
    </xf>
    <xf numFmtId="4" fontId="38" fillId="2" borderId="3" xfId="22" applyNumberFormat="1" applyFont="1" applyFill="1" applyBorder="1" applyAlignment="1">
      <alignment horizontal="right" vertical="center" wrapText="1"/>
    </xf>
    <xf numFmtId="4" fontId="38" fillId="3" borderId="2" xfId="22" applyNumberFormat="1" applyFont="1" applyFill="1" applyBorder="1" applyAlignment="1">
      <alignment horizontal="right" vertical="center" wrapText="1"/>
    </xf>
    <xf numFmtId="4" fontId="38" fillId="2" borderId="14" xfId="22" applyNumberFormat="1" applyFont="1" applyFill="1" applyBorder="1" applyAlignment="1">
      <alignment horizontal="right" vertical="center" wrapText="1"/>
    </xf>
    <xf numFmtId="0" fontId="48" fillId="0" borderId="0" xfId="22" applyFont="1" applyAlignment="1">
      <alignment vertical="center"/>
    </xf>
    <xf numFmtId="0" fontId="43" fillId="0" borderId="0" xfId="22" applyFont="1" applyAlignment="1">
      <alignment vertical="center"/>
    </xf>
    <xf numFmtId="0" fontId="44" fillId="0" borderId="0" xfId="22" applyFont="1"/>
    <xf numFmtId="164" fontId="43" fillId="0" borderId="0" xfId="22" applyNumberFormat="1" applyFont="1" applyAlignment="1">
      <alignment horizontal="center" vertical="center"/>
    </xf>
    <xf numFmtId="0" fontId="46" fillId="0" borderId="0" xfId="22" applyFont="1" applyAlignment="1">
      <alignment horizontal="left" vertical="center"/>
    </xf>
    <xf numFmtId="0" fontId="32" fillId="0" borderId="0" xfId="23" applyFont="1"/>
    <xf numFmtId="0" fontId="9" fillId="0" borderId="0" xfId="23"/>
    <xf numFmtId="0" fontId="36" fillId="0" borderId="0" xfId="23" applyFont="1" applyAlignment="1" applyProtection="1">
      <alignment horizontal="center" vertical="center"/>
      <protection locked="0"/>
    </xf>
    <xf numFmtId="4" fontId="36" fillId="0" borderId="0" xfId="23" applyNumberFormat="1" applyFont="1" applyAlignment="1" applyProtection="1">
      <alignment vertical="center"/>
      <protection locked="0"/>
    </xf>
    <xf numFmtId="4" fontId="50" fillId="3" borderId="14" xfId="23" applyNumberFormat="1" applyFont="1" applyFill="1" applyBorder="1" applyAlignment="1" applyProtection="1">
      <alignment horizontal="center" vertical="center" wrapText="1"/>
      <protection locked="0"/>
    </xf>
    <xf numFmtId="4" fontId="38" fillId="2" borderId="3" xfId="23" applyNumberFormat="1" applyFont="1" applyFill="1" applyBorder="1" applyAlignment="1" applyProtection="1">
      <alignment horizontal="center" vertical="center" wrapText="1"/>
      <protection locked="0"/>
    </xf>
    <xf numFmtId="4" fontId="38" fillId="3" borderId="2" xfId="23" applyNumberFormat="1" applyFont="1" applyFill="1" applyBorder="1" applyAlignment="1" applyProtection="1">
      <alignment horizontal="center" vertical="center" wrapText="1"/>
      <protection locked="0"/>
    </xf>
    <xf numFmtId="4" fontId="50" fillId="2" borderId="46" xfId="23" applyNumberFormat="1" applyFont="1" applyFill="1" applyBorder="1" applyAlignment="1" applyProtection="1">
      <alignment horizontal="center" vertical="center" wrapText="1"/>
      <protection locked="0"/>
    </xf>
    <xf numFmtId="4" fontId="36" fillId="0" borderId="55" xfId="23" applyNumberFormat="1" applyFont="1" applyBorder="1" applyAlignment="1" applyProtection="1">
      <alignment horizontal="right" vertical="center" wrapText="1"/>
      <protection locked="0"/>
    </xf>
    <xf numFmtId="4" fontId="38" fillId="0" borderId="21" xfId="23" applyNumberFormat="1" applyFont="1" applyBorder="1" applyAlignment="1">
      <alignment horizontal="right" vertical="center" wrapText="1"/>
    </xf>
    <xf numFmtId="4" fontId="36" fillId="0" borderId="43" xfId="23" applyNumberFormat="1" applyFont="1" applyBorder="1" applyAlignment="1" applyProtection="1">
      <alignment horizontal="right" vertical="center" wrapText="1"/>
      <protection locked="0"/>
    </xf>
    <xf numFmtId="4" fontId="38" fillId="0" borderId="44" xfId="23" applyNumberFormat="1" applyFont="1" applyBorder="1" applyAlignment="1">
      <alignment horizontal="right" vertical="center" wrapText="1"/>
    </xf>
    <xf numFmtId="4" fontId="36" fillId="0" borderId="60" xfId="23" applyNumberFormat="1" applyFont="1" applyBorder="1" applyAlignment="1" applyProtection="1">
      <alignment horizontal="right" vertical="center" wrapText="1"/>
      <protection locked="0"/>
    </xf>
    <xf numFmtId="4" fontId="38" fillId="0" borderId="61" xfId="23" applyNumberFormat="1" applyFont="1" applyBorder="1" applyAlignment="1">
      <alignment horizontal="right" vertical="center" wrapText="1"/>
    </xf>
    <xf numFmtId="4" fontId="36" fillId="3" borderId="55" xfId="23" applyNumberFormat="1" applyFont="1" applyFill="1" applyBorder="1" applyAlignment="1" applyProtection="1">
      <alignment horizontal="right" vertical="center" wrapText="1"/>
      <protection locked="0"/>
    </xf>
    <xf numFmtId="4" fontId="38" fillId="3" borderId="62" xfId="23" applyNumberFormat="1" applyFont="1" applyFill="1" applyBorder="1" applyAlignment="1">
      <alignment horizontal="right" vertical="center" wrapText="1"/>
    </xf>
    <xf numFmtId="165" fontId="57" fillId="0" borderId="43" xfId="23" applyNumberFormat="1" applyFont="1" applyBorder="1" applyAlignment="1" applyProtection="1">
      <alignment horizontal="right" vertical="center" wrapText="1"/>
      <protection locked="0"/>
    </xf>
    <xf numFmtId="4" fontId="57" fillId="0" borderId="43" xfId="23" applyNumberFormat="1" applyFont="1" applyBorder="1" applyAlignment="1" applyProtection="1">
      <alignment horizontal="right" vertical="center" wrapText="1"/>
      <protection locked="0"/>
    </xf>
    <xf numFmtId="165" fontId="57" fillId="0" borderId="60" xfId="23" applyNumberFormat="1" applyFont="1" applyBorder="1" applyAlignment="1" applyProtection="1">
      <alignment horizontal="right" vertical="center" wrapText="1"/>
      <protection locked="0"/>
    </xf>
    <xf numFmtId="4" fontId="38" fillId="0" borderId="48" xfId="23" applyNumberFormat="1" applyFont="1" applyBorder="1" applyAlignment="1">
      <alignment horizontal="right" vertical="center" wrapText="1"/>
    </xf>
    <xf numFmtId="4" fontId="38" fillId="2" borderId="49" xfId="23" applyNumberFormat="1" applyFont="1" applyFill="1" applyBorder="1" applyAlignment="1">
      <alignment horizontal="right" vertical="center" wrapText="1"/>
    </xf>
    <xf numFmtId="0" fontId="43" fillId="0" borderId="0" xfId="23" applyFont="1" applyAlignment="1">
      <alignment vertical="center"/>
    </xf>
    <xf numFmtId="0" fontId="44" fillId="0" borderId="0" xfId="23" applyFont="1"/>
    <xf numFmtId="4" fontId="44" fillId="0" borderId="0" xfId="23" applyNumberFormat="1" applyFont="1"/>
    <xf numFmtId="164" fontId="43" fillId="0" borderId="0" xfId="23" applyNumberFormat="1" applyFont="1" applyAlignment="1">
      <alignment horizontal="center" vertical="center"/>
    </xf>
    <xf numFmtId="0" fontId="46" fillId="0" borderId="0" xfId="23" applyFont="1" applyAlignment="1">
      <alignment horizontal="left" vertical="center"/>
    </xf>
    <xf numFmtId="0" fontId="48" fillId="0" borderId="0" xfId="23" applyFont="1" applyAlignment="1">
      <alignment vertical="center"/>
    </xf>
    <xf numFmtId="0" fontId="46" fillId="0" borderId="0" xfId="23" applyFont="1" applyAlignment="1">
      <alignment horizontal="center" vertical="center"/>
    </xf>
    <xf numFmtId="0" fontId="32" fillId="0" borderId="0" xfId="24" applyFont="1"/>
    <xf numFmtId="0" fontId="8" fillId="0" borderId="0" xfId="24"/>
    <xf numFmtId="4" fontId="36" fillId="0" borderId="0" xfId="24" applyNumberFormat="1" applyFont="1" applyAlignment="1" applyProtection="1">
      <alignment vertical="center"/>
      <protection locked="0"/>
    </xf>
    <xf numFmtId="4" fontId="42" fillId="0" borderId="0" xfId="24" applyNumberFormat="1" applyFont="1" applyAlignment="1" applyProtection="1">
      <alignment vertical="center"/>
      <protection locked="0"/>
    </xf>
    <xf numFmtId="4" fontId="36" fillId="2" borderId="18" xfId="24" applyNumberFormat="1" applyFont="1" applyFill="1" applyBorder="1" applyAlignment="1" applyProtection="1">
      <alignment horizontal="center" vertical="center" wrapText="1"/>
      <protection locked="0"/>
    </xf>
    <xf numFmtId="4" fontId="36" fillId="2" borderId="46" xfId="24" applyNumberFormat="1" applyFont="1" applyFill="1" applyBorder="1" applyAlignment="1" applyProtection="1">
      <alignment horizontal="center" vertical="center" wrapText="1"/>
      <protection locked="0"/>
    </xf>
    <xf numFmtId="49" fontId="36" fillId="0" borderId="26" xfId="24" applyNumberFormat="1" applyFont="1" applyBorder="1" applyAlignment="1" applyProtection="1">
      <alignment vertical="center"/>
      <protection locked="0"/>
    </xf>
    <xf numFmtId="4" fontId="38" fillId="0" borderId="35" xfId="24" applyNumberFormat="1" applyFont="1" applyBorder="1" applyAlignment="1" applyProtection="1">
      <alignment vertical="center"/>
      <protection locked="0"/>
    </xf>
    <xf numFmtId="4" fontId="36" fillId="0" borderId="26" xfId="24" applyNumberFormat="1" applyFont="1" applyBorder="1" applyAlignment="1" applyProtection="1">
      <alignment vertical="center"/>
      <protection locked="0"/>
    </xf>
    <xf numFmtId="4" fontId="38" fillId="0" borderId="26" xfId="24" applyNumberFormat="1" applyFont="1" applyBorder="1" applyAlignment="1" applyProtection="1">
      <alignment vertical="center"/>
      <protection locked="0"/>
    </xf>
    <xf numFmtId="49" fontId="38" fillId="0" borderId="5" xfId="24" applyNumberFormat="1" applyFont="1" applyBorder="1" applyAlignment="1" applyProtection="1">
      <alignment vertical="center"/>
      <protection locked="0"/>
    </xf>
    <xf numFmtId="4" fontId="38" fillId="0" borderId="4" xfId="24" applyNumberFormat="1" applyFont="1" applyBorder="1" applyAlignment="1" applyProtection="1">
      <alignment vertical="center"/>
      <protection locked="0"/>
    </xf>
    <xf numFmtId="4" fontId="38" fillId="0" borderId="5" xfId="24" applyNumberFormat="1" applyFont="1" applyBorder="1" applyAlignment="1" applyProtection="1">
      <alignment vertical="center"/>
      <protection locked="0"/>
    </xf>
    <xf numFmtId="4" fontId="36" fillId="0" borderId="47" xfId="24" applyNumberFormat="1" applyFont="1" applyBorder="1" applyAlignment="1" applyProtection="1">
      <alignment vertical="center"/>
      <protection locked="0"/>
    </xf>
    <xf numFmtId="49" fontId="36" fillId="0" borderId="5" xfId="24" applyNumberFormat="1" applyFont="1" applyBorder="1" applyAlignment="1" applyProtection="1">
      <alignment vertical="center"/>
      <protection locked="0"/>
    </xf>
    <xf numFmtId="4" fontId="38" fillId="0" borderId="7" xfId="24" applyNumberFormat="1" applyFont="1" applyBorder="1" applyAlignment="1">
      <alignment vertical="center"/>
    </xf>
    <xf numFmtId="4" fontId="36" fillId="0" borderId="8" xfId="24" applyNumberFormat="1" applyFont="1" applyBorder="1" applyAlignment="1" applyProtection="1">
      <alignment vertical="center"/>
      <protection locked="0"/>
    </xf>
    <xf numFmtId="4" fontId="38" fillId="0" borderId="8" xfId="24" applyNumberFormat="1" applyFont="1" applyBorder="1" applyAlignment="1" applyProtection="1">
      <alignment vertical="center"/>
      <protection locked="0"/>
    </xf>
    <xf numFmtId="4" fontId="36" fillId="0" borderId="7" xfId="24" applyNumberFormat="1" applyFont="1" applyBorder="1" applyAlignment="1">
      <alignment vertical="center"/>
    </xf>
    <xf numFmtId="49" fontId="36" fillId="0" borderId="8" xfId="24" applyNumberFormat="1" applyFont="1" applyBorder="1" applyAlignment="1" applyProtection="1">
      <alignment vertical="center"/>
      <protection locked="0"/>
    </xf>
    <xf numFmtId="4" fontId="38" fillId="3" borderId="1" xfId="24" applyNumberFormat="1" applyFont="1" applyFill="1" applyBorder="1" applyAlignment="1" applyProtection="1">
      <alignment vertical="center"/>
      <protection locked="0"/>
    </xf>
    <xf numFmtId="4" fontId="38" fillId="3" borderId="2" xfId="24" applyNumberFormat="1" applyFont="1" applyFill="1" applyBorder="1" applyAlignment="1" applyProtection="1">
      <alignment vertical="center"/>
      <protection locked="0"/>
    </xf>
    <xf numFmtId="0" fontId="75" fillId="0" borderId="0" xfId="26" applyFont="1"/>
    <xf numFmtId="0" fontId="43" fillId="0" borderId="0" xfId="24" applyFont="1" applyAlignment="1">
      <alignment vertical="center"/>
    </xf>
    <xf numFmtId="0" fontId="44" fillId="0" borderId="0" xfId="24" applyFont="1"/>
    <xf numFmtId="4" fontId="44" fillId="0" borderId="0" xfId="24" applyNumberFormat="1" applyFont="1"/>
    <xf numFmtId="164" fontId="43" fillId="0" borderId="0" xfId="24" applyNumberFormat="1" applyFont="1" applyAlignment="1">
      <alignment horizontal="center" vertical="center"/>
    </xf>
    <xf numFmtId="0" fontId="46" fillId="0" borderId="0" xfId="24" applyFont="1" applyAlignment="1">
      <alignment horizontal="left" vertical="center"/>
    </xf>
    <xf numFmtId="0" fontId="48" fillId="0" borderId="0" xfId="24" applyFont="1" applyAlignment="1">
      <alignment vertical="center"/>
    </xf>
    <xf numFmtId="0" fontId="46" fillId="0" borderId="0" xfId="24" applyFont="1" applyAlignment="1">
      <alignment horizontal="center" vertical="center"/>
    </xf>
    <xf numFmtId="4" fontId="42" fillId="0" borderId="0" xfId="24" applyNumberFormat="1" applyFont="1" applyAlignment="1">
      <alignment vertical="center"/>
    </xf>
    <xf numFmtId="4" fontId="37" fillId="0" borderId="0" xfId="24" applyNumberFormat="1" applyFont="1" applyAlignment="1">
      <alignment vertical="center" wrapText="1"/>
    </xf>
    <xf numFmtId="4" fontId="77" fillId="0" borderId="0" xfId="24" applyNumberFormat="1" applyFont="1" applyAlignment="1">
      <alignment vertical="center" wrapText="1"/>
    </xf>
    <xf numFmtId="4" fontId="38" fillId="2" borderId="2" xfId="24" applyNumberFormat="1" applyFont="1" applyFill="1" applyBorder="1" applyAlignment="1">
      <alignment horizontal="center" vertical="center" wrapText="1"/>
    </xf>
    <xf numFmtId="4" fontId="38" fillId="2" borderId="3" xfId="24" applyNumberFormat="1" applyFont="1" applyFill="1" applyBorder="1" applyAlignment="1">
      <alignment horizontal="center" vertical="center" wrapText="1"/>
    </xf>
    <xf numFmtId="4" fontId="50" fillId="3" borderId="3" xfId="24" applyNumberFormat="1" applyFont="1" applyFill="1" applyBorder="1" applyAlignment="1">
      <alignment horizontal="center" vertical="center" wrapText="1"/>
    </xf>
    <xf numFmtId="4" fontId="38" fillId="2" borderId="14" xfId="24" applyNumberFormat="1" applyFont="1" applyFill="1" applyBorder="1" applyAlignment="1">
      <alignment horizontal="center" vertical="center" wrapText="1"/>
    </xf>
    <xf numFmtId="4" fontId="38" fillId="0" borderId="63" xfId="24" applyNumberFormat="1" applyFont="1" applyBorder="1" applyAlignment="1">
      <alignment vertical="center"/>
    </xf>
    <xf numFmtId="4" fontId="50" fillId="0" borderId="17" xfId="24" applyNumberFormat="1" applyFont="1" applyBorder="1" applyAlignment="1">
      <alignment horizontal="left" vertical="center" wrapText="1"/>
    </xf>
    <xf numFmtId="4" fontId="38" fillId="0" borderId="26" xfId="24" applyNumberFormat="1" applyFont="1" applyBorder="1" applyAlignment="1">
      <alignment vertical="center"/>
    </xf>
    <xf numFmtId="4" fontId="38" fillId="0" borderId="36" xfId="24" applyNumberFormat="1" applyFont="1" applyBorder="1" applyAlignment="1">
      <alignment vertical="center"/>
    </xf>
    <xf numFmtId="4" fontId="38" fillId="0" borderId="25" xfId="24" applyNumberFormat="1" applyFont="1" applyBorder="1" applyAlignment="1">
      <alignment vertical="center"/>
    </xf>
    <xf numFmtId="4" fontId="38" fillId="0" borderId="42" xfId="24" applyNumberFormat="1" applyFont="1" applyBorder="1" applyAlignment="1">
      <alignment vertical="center"/>
    </xf>
    <xf numFmtId="4" fontId="38" fillId="0" borderId="27" xfId="24" applyNumberFormat="1" applyFont="1" applyBorder="1" applyAlignment="1">
      <alignment vertical="center"/>
    </xf>
    <xf numFmtId="4" fontId="38" fillId="0" borderId="8" xfId="24" applyNumberFormat="1" applyFont="1" applyBorder="1" applyAlignment="1">
      <alignment vertical="center"/>
    </xf>
    <xf numFmtId="4" fontId="38" fillId="0" borderId="9" xfId="24" applyNumberFormat="1" applyFont="1" applyBorder="1" applyAlignment="1">
      <alignment vertical="center"/>
    </xf>
    <xf numFmtId="4" fontId="38" fillId="0" borderId="28" xfId="24" applyNumberFormat="1" applyFont="1" applyBorder="1" applyAlignment="1">
      <alignment vertical="center"/>
    </xf>
    <xf numFmtId="4" fontId="36" fillId="0" borderId="42" xfId="24" applyNumberFormat="1" applyFont="1" applyBorder="1" applyAlignment="1">
      <alignment vertical="center"/>
    </xf>
    <xf numFmtId="4" fontId="36" fillId="0" borderId="27" xfId="24" applyNumberFormat="1" applyFont="1" applyBorder="1" applyAlignment="1">
      <alignment vertical="center"/>
    </xf>
    <xf numFmtId="3" fontId="36" fillId="0" borderId="8" xfId="24" applyNumberFormat="1" applyFont="1" applyBorder="1" applyAlignment="1">
      <alignment vertical="center"/>
    </xf>
    <xf numFmtId="4" fontId="36" fillId="0" borderId="9" xfId="24" applyNumberFormat="1" applyFont="1" applyBorder="1" applyAlignment="1">
      <alignment vertical="center"/>
    </xf>
    <xf numFmtId="4" fontId="36" fillId="0" borderId="8" xfId="24" applyNumberFormat="1" applyFont="1" applyBorder="1" applyAlignment="1">
      <alignment vertical="center"/>
    </xf>
    <xf numFmtId="4" fontId="36" fillId="0" borderId="28" xfId="24" applyNumberFormat="1" applyFont="1" applyBorder="1" applyAlignment="1">
      <alignment vertical="center"/>
    </xf>
    <xf numFmtId="4" fontId="36" fillId="0" borderId="64" xfId="24" applyNumberFormat="1" applyFont="1" applyBorder="1" applyAlignment="1">
      <alignment vertical="center"/>
    </xf>
    <xf numFmtId="4" fontId="36" fillId="0" borderId="65" xfId="24" applyNumberFormat="1" applyFont="1" applyBorder="1" applyAlignment="1">
      <alignment vertical="center"/>
    </xf>
    <xf numFmtId="3" fontId="36" fillId="0" borderId="32" xfId="24" applyNumberFormat="1" applyFont="1" applyBorder="1" applyAlignment="1">
      <alignment vertical="center"/>
    </xf>
    <xf numFmtId="4" fontId="36" fillId="0" borderId="33" xfId="24" applyNumberFormat="1" applyFont="1" applyBorder="1" applyAlignment="1">
      <alignment vertical="center"/>
    </xf>
    <xf numFmtId="4" fontId="36" fillId="0" borderId="32" xfId="24" applyNumberFormat="1" applyFont="1" applyBorder="1" applyAlignment="1">
      <alignment vertical="center"/>
    </xf>
    <xf numFmtId="4" fontId="36" fillId="0" borderId="41" xfId="24" applyNumberFormat="1" applyFont="1" applyBorder="1" applyAlignment="1">
      <alignment vertical="center"/>
    </xf>
    <xf numFmtId="4" fontId="38" fillId="0" borderId="51" xfId="24" applyNumberFormat="1" applyFont="1" applyBorder="1" applyAlignment="1">
      <alignment vertical="center"/>
    </xf>
    <xf numFmtId="4" fontId="38" fillId="2" borderId="34" xfId="24" applyNumberFormat="1" applyFont="1" applyFill="1" applyBorder="1" applyAlignment="1">
      <alignment vertical="center"/>
    </xf>
    <xf numFmtId="4" fontId="38" fillId="2" borderId="2" xfId="24" applyNumberFormat="1" applyFont="1" applyFill="1" applyBorder="1" applyAlignment="1">
      <alignment vertical="center"/>
    </xf>
    <xf numFmtId="4" fontId="38" fillId="0" borderId="53" xfId="24" applyNumberFormat="1" applyFont="1" applyBorder="1" applyAlignment="1">
      <alignment vertical="center"/>
    </xf>
    <xf numFmtId="4" fontId="50" fillId="0" borderId="2" xfId="24" applyNumberFormat="1" applyFont="1" applyBorder="1" applyAlignment="1">
      <alignment horizontal="left" vertical="center" wrapText="1"/>
    </xf>
    <xf numFmtId="4" fontId="38" fillId="0" borderId="5" xfId="24" applyNumberFormat="1" applyFont="1" applyBorder="1" applyAlignment="1">
      <alignment vertical="center"/>
    </xf>
    <xf numFmtId="4" fontId="38" fillId="0" borderId="6" xfId="24" applyNumberFormat="1" applyFont="1" applyBorder="1" applyAlignment="1">
      <alignment vertical="center"/>
    </xf>
    <xf numFmtId="4" fontId="38" fillId="0" borderId="40" xfId="24" applyNumberFormat="1" applyFont="1" applyBorder="1" applyAlignment="1">
      <alignment vertical="center"/>
    </xf>
    <xf numFmtId="4" fontId="38" fillId="2" borderId="51" xfId="24" applyNumberFormat="1" applyFont="1" applyFill="1" applyBorder="1" applyAlignment="1">
      <alignment vertical="center"/>
    </xf>
    <xf numFmtId="4" fontId="38" fillId="2" borderId="3" xfId="24" applyNumberFormat="1" applyFont="1" applyFill="1" applyBorder="1" applyAlignment="1">
      <alignment vertical="center"/>
    </xf>
    <xf numFmtId="4" fontId="38" fillId="2" borderId="14" xfId="24" applyNumberFormat="1" applyFont="1" applyFill="1" applyBorder="1" applyAlignment="1">
      <alignment vertical="center"/>
    </xf>
    <xf numFmtId="0" fontId="32" fillId="0" borderId="0" xfId="27" applyFont="1"/>
    <xf numFmtId="0" fontId="7" fillId="0" borderId="0" xfId="27"/>
    <xf numFmtId="0" fontId="40" fillId="0" borderId="0" xfId="27" applyFont="1" applyAlignment="1">
      <alignment horizontal="left"/>
    </xf>
    <xf numFmtId="0" fontId="46" fillId="0" borderId="0" xfId="27" applyFont="1" applyAlignment="1">
      <alignment horizontal="center" vertical="center"/>
    </xf>
    <xf numFmtId="4" fontId="35" fillId="0" borderId="0" xfId="27" applyNumberFormat="1" applyFont="1" applyAlignment="1">
      <alignment vertical="center"/>
    </xf>
    <xf numFmtId="0" fontId="80" fillId="7" borderId="68" xfId="27" applyFont="1" applyFill="1" applyBorder="1" applyAlignment="1">
      <alignment horizontal="center" wrapText="1"/>
    </xf>
    <xf numFmtId="0" fontId="80" fillId="7" borderId="69" xfId="27" applyFont="1" applyFill="1" applyBorder="1" applyAlignment="1">
      <alignment horizontal="center" wrapText="1"/>
    </xf>
    <xf numFmtId="4" fontId="68" fillId="0" borderId="72" xfId="27" applyNumberFormat="1" applyFont="1" applyBorder="1" applyAlignment="1">
      <alignment horizontal="right"/>
    </xf>
    <xf numFmtId="4" fontId="68" fillId="0" borderId="73" xfId="27" applyNumberFormat="1" applyFont="1" applyBorder="1" applyAlignment="1">
      <alignment horizontal="right"/>
    </xf>
    <xf numFmtId="0" fontId="43" fillId="0" borderId="0" xfId="27" applyFont="1" applyAlignment="1">
      <alignment horizontal="center" vertical="center"/>
    </xf>
    <xf numFmtId="4" fontId="68" fillId="0" borderId="76" xfId="27" applyNumberFormat="1" applyFont="1" applyBorder="1" applyAlignment="1">
      <alignment horizontal="right"/>
    </xf>
    <xf numFmtId="4" fontId="68" fillId="0" borderId="77" xfId="27" applyNumberFormat="1" applyFont="1" applyBorder="1" applyAlignment="1">
      <alignment horizontal="right"/>
    </xf>
    <xf numFmtId="4" fontId="68" fillId="0" borderId="80" xfId="27" applyNumberFormat="1" applyFont="1" applyBorder="1" applyAlignment="1">
      <alignment horizontal="right"/>
    </xf>
    <xf numFmtId="4" fontId="68" fillId="0" borderId="81" xfId="27" applyNumberFormat="1" applyFont="1" applyBorder="1" applyAlignment="1">
      <alignment horizontal="right"/>
    </xf>
    <xf numFmtId="4" fontId="68" fillId="0" borderId="84" xfId="27" applyNumberFormat="1" applyFont="1" applyBorder="1" applyAlignment="1">
      <alignment horizontal="right"/>
    </xf>
    <xf numFmtId="4" fontId="68" fillId="0" borderId="85" xfId="27" applyNumberFormat="1" applyFont="1" applyBorder="1" applyAlignment="1">
      <alignment horizontal="right"/>
    </xf>
    <xf numFmtId="0" fontId="43" fillId="0" borderId="0" xfId="27" applyFont="1" applyAlignment="1">
      <alignment vertical="center"/>
    </xf>
    <xf numFmtId="0" fontId="44" fillId="0" borderId="0" xfId="27" applyFont="1"/>
    <xf numFmtId="164" fontId="43" fillId="0" borderId="0" xfId="27" applyNumberFormat="1" applyFont="1" applyAlignment="1">
      <alignment horizontal="center" vertical="center"/>
    </xf>
    <xf numFmtId="0" fontId="46" fillId="0" borderId="0" xfId="27" applyFont="1" applyAlignment="1">
      <alignment horizontal="left" vertical="center"/>
    </xf>
    <xf numFmtId="0" fontId="48" fillId="0" borderId="0" xfId="27" applyFont="1" applyAlignment="1">
      <alignment vertical="center"/>
    </xf>
    <xf numFmtId="0" fontId="32" fillId="0" borderId="0" xfId="28" applyFont="1"/>
    <xf numFmtId="0" fontId="6" fillId="0" borderId="0" xfId="28"/>
    <xf numFmtId="0" fontId="40" fillId="0" borderId="0" xfId="28" applyFont="1" applyAlignment="1">
      <alignment horizontal="left"/>
    </xf>
    <xf numFmtId="0" fontId="68" fillId="7" borderId="63" xfId="28" applyFont="1" applyFill="1" applyBorder="1" applyAlignment="1">
      <alignment horizontal="center" wrapText="1"/>
    </xf>
    <xf numFmtId="0" fontId="80" fillId="7" borderId="68" xfId="28" applyFont="1" applyFill="1" applyBorder="1" applyAlignment="1">
      <alignment horizontal="center" wrapText="1"/>
    </xf>
    <xf numFmtId="0" fontId="80" fillId="7" borderId="69" xfId="28" applyFont="1" applyFill="1" applyBorder="1" applyAlignment="1">
      <alignment horizontal="center" wrapText="1"/>
    </xf>
    <xf numFmtId="0" fontId="68" fillId="0" borderId="86" xfId="28" applyFont="1" applyBorder="1" applyAlignment="1">
      <alignment wrapText="1"/>
    </xf>
    <xf numFmtId="4" fontId="68" fillId="0" borderId="60" xfId="28" applyNumberFormat="1" applyFont="1" applyBorder="1" applyAlignment="1">
      <alignment horizontal="right"/>
    </xf>
    <xf numFmtId="4" fontId="68" fillId="0" borderId="48" xfId="28" applyNumberFormat="1" applyFont="1" applyBorder="1" applyAlignment="1">
      <alignment horizontal="right"/>
    </xf>
    <xf numFmtId="4" fontId="44" fillId="0" borderId="0" xfId="28" applyNumberFormat="1" applyFont="1"/>
    <xf numFmtId="0" fontId="43" fillId="0" borderId="0" xfId="28" applyFont="1" applyAlignment="1">
      <alignment horizontal="center" vertical="center"/>
    </xf>
    <xf numFmtId="0" fontId="48" fillId="0" borderId="0" xfId="28" applyFont="1" applyAlignment="1">
      <alignment vertical="center"/>
    </xf>
    <xf numFmtId="0" fontId="46" fillId="0" borderId="0" xfId="28" applyFont="1" applyAlignment="1">
      <alignment horizontal="center" vertical="center"/>
    </xf>
    <xf numFmtId="0" fontId="43" fillId="0" borderId="0" xfId="28" applyFont="1" applyAlignment="1">
      <alignment vertical="center"/>
    </xf>
    <xf numFmtId="0" fontId="43" fillId="0" borderId="0" xfId="28" applyFont="1"/>
    <xf numFmtId="164" fontId="43" fillId="0" borderId="0" xfId="28" applyNumberFormat="1" applyFont="1" applyAlignment="1">
      <alignment horizontal="center" vertical="center"/>
    </xf>
    <xf numFmtId="0" fontId="45" fillId="0" borderId="0" xfId="28" applyFont="1"/>
    <xf numFmtId="0" fontId="43" fillId="0" borderId="0" xfId="28" applyFont="1" applyAlignment="1">
      <alignment horizontal="left" vertical="center"/>
    </xf>
    <xf numFmtId="0" fontId="45" fillId="0" borderId="0" xfId="28" applyFont="1" applyAlignment="1">
      <alignment vertical="center"/>
    </xf>
    <xf numFmtId="0" fontId="45" fillId="0" borderId="0" xfId="28" applyFont="1" applyAlignment="1">
      <alignment horizontal="center"/>
    </xf>
    <xf numFmtId="0" fontId="32" fillId="0" borderId="0" xfId="29" applyFont="1"/>
    <xf numFmtId="0" fontId="5" fillId="0" borderId="0" xfId="29"/>
    <xf numFmtId="4" fontId="35" fillId="0" borderId="0" xfId="29" applyNumberFormat="1" applyFont="1" applyAlignment="1">
      <alignment vertical="center"/>
    </xf>
    <xf numFmtId="0" fontId="80" fillId="7" borderId="57" xfId="29" applyFont="1" applyFill="1" applyBorder="1" applyAlignment="1">
      <alignment horizontal="center" wrapText="1"/>
    </xf>
    <xf numFmtId="0" fontId="80" fillId="7" borderId="43" xfId="29" applyFont="1" applyFill="1" applyBorder="1" applyAlignment="1">
      <alignment horizontal="center" wrapText="1"/>
    </xf>
    <xf numFmtId="0" fontId="80" fillId="7" borderId="28" xfId="29" applyFont="1" applyFill="1" applyBorder="1" applyAlignment="1">
      <alignment horizontal="center" wrapText="1"/>
    </xf>
    <xf numFmtId="0" fontId="80" fillId="7" borderId="53" xfId="29" applyFont="1" applyFill="1" applyBorder="1" applyAlignment="1">
      <alignment horizontal="center" wrapText="1"/>
    </xf>
    <xf numFmtId="0" fontId="80" fillId="7" borderId="54" xfId="29" applyFont="1" applyFill="1" applyBorder="1" applyAlignment="1">
      <alignment horizontal="center" wrapText="1"/>
    </xf>
    <xf numFmtId="0" fontId="80" fillId="7" borderId="40" xfId="29" applyFont="1" applyFill="1" applyBorder="1" applyAlignment="1">
      <alignment horizontal="center" wrapText="1"/>
    </xf>
    <xf numFmtId="0" fontId="80" fillId="0" borderId="8" xfId="29" applyFont="1" applyBorder="1" applyAlignment="1">
      <alignment wrapText="1"/>
    </xf>
    <xf numFmtId="4" fontId="80" fillId="0" borderId="57" xfId="29" applyNumberFormat="1" applyFont="1" applyBorder="1" applyAlignment="1">
      <alignment horizontal="right"/>
    </xf>
    <xf numFmtId="4" fontId="80" fillId="0" borderId="43" xfId="29" applyNumberFormat="1" applyFont="1" applyBorder="1" applyAlignment="1">
      <alignment horizontal="right"/>
    </xf>
    <xf numFmtId="4" fontId="35" fillId="0" borderId="43" xfId="29" applyNumberFormat="1" applyFont="1" applyBorder="1" applyAlignment="1">
      <alignment vertical="center"/>
    </xf>
    <xf numFmtId="4" fontId="35" fillId="0" borderId="28" xfId="29" applyNumberFormat="1" applyFont="1" applyBorder="1" applyAlignment="1">
      <alignment vertical="center"/>
    </xf>
    <xf numFmtId="4" fontId="35" fillId="0" borderId="42" xfId="29" applyNumberFormat="1" applyFont="1" applyBorder="1" applyAlignment="1">
      <alignment vertical="center"/>
    </xf>
    <xf numFmtId="4" fontId="80" fillId="0" borderId="28" xfId="29" applyNumberFormat="1" applyFont="1" applyBorder="1" applyAlignment="1">
      <alignment horizontal="right"/>
    </xf>
    <xf numFmtId="0" fontId="83" fillId="0" borderId="8" xfId="29" applyFont="1" applyBorder="1" applyAlignment="1">
      <alignment vertical="center" wrapText="1"/>
    </xf>
    <xf numFmtId="2" fontId="68" fillId="0" borderId="57" xfId="29" applyNumberFormat="1" applyFont="1" applyBorder="1" applyAlignment="1">
      <alignment wrapText="1"/>
    </xf>
    <xf numFmtId="2" fontId="68" fillId="0" borderId="43" xfId="29" applyNumberFormat="1" applyFont="1" applyBorder="1" applyAlignment="1">
      <alignment wrapText="1"/>
    </xf>
    <xf numFmtId="2" fontId="68" fillId="0" borderId="28" xfId="29" applyNumberFormat="1" applyFont="1" applyBorder="1" applyAlignment="1">
      <alignment wrapText="1"/>
    </xf>
    <xf numFmtId="0" fontId="83" fillId="0" borderId="13" xfId="29" applyFont="1" applyBorder="1" applyAlignment="1">
      <alignment vertical="center" wrapText="1"/>
    </xf>
    <xf numFmtId="4" fontId="68" fillId="0" borderId="57" xfId="29" applyNumberFormat="1" applyFont="1" applyBorder="1" applyAlignment="1">
      <alignment horizontal="right"/>
    </xf>
    <xf numFmtId="2" fontId="68" fillId="0" borderId="43" xfId="29" applyNumberFormat="1" applyFont="1" applyBorder="1" applyAlignment="1">
      <alignment horizontal="right"/>
    </xf>
    <xf numFmtId="2" fontId="68" fillId="0" borderId="28" xfId="29" applyNumberFormat="1" applyFont="1" applyBorder="1" applyAlignment="1">
      <alignment horizontal="right"/>
    </xf>
    <xf numFmtId="0" fontId="80" fillId="3" borderId="11" xfId="29" applyFont="1" applyFill="1" applyBorder="1" applyAlignment="1">
      <alignment wrapText="1"/>
    </xf>
    <xf numFmtId="4" fontId="84" fillId="3" borderId="87" xfId="29" applyNumberFormat="1" applyFont="1" applyFill="1" applyBorder="1" applyAlignment="1">
      <alignment horizontal="right"/>
    </xf>
    <xf numFmtId="4" fontId="84" fillId="3" borderId="16" xfId="29" applyNumberFormat="1" applyFont="1" applyFill="1" applyBorder="1" applyAlignment="1">
      <alignment horizontal="right"/>
    </xf>
    <xf numFmtId="4" fontId="84" fillId="3" borderId="49" xfId="29" applyNumberFormat="1" applyFont="1" applyFill="1" applyBorder="1" applyAlignment="1">
      <alignment horizontal="right"/>
    </xf>
    <xf numFmtId="4" fontId="84" fillId="3" borderId="39" xfId="29" applyNumberFormat="1" applyFont="1" applyFill="1" applyBorder="1" applyAlignment="1">
      <alignment horizontal="right"/>
    </xf>
    <xf numFmtId="4" fontId="84" fillId="3" borderId="15" xfId="29" applyNumberFormat="1" applyFont="1" applyFill="1" applyBorder="1" applyAlignment="1">
      <alignment horizontal="right"/>
    </xf>
    <xf numFmtId="4" fontId="84" fillId="3" borderId="60" xfId="29" applyNumberFormat="1" applyFont="1" applyFill="1" applyBorder="1" applyAlignment="1">
      <alignment horizontal="right"/>
    </xf>
    <xf numFmtId="4" fontId="84" fillId="3" borderId="30" xfId="29" applyNumberFormat="1" applyFont="1" applyFill="1" applyBorder="1" applyAlignment="1">
      <alignment horizontal="right"/>
    </xf>
    <xf numFmtId="0" fontId="43" fillId="0" borderId="0" xfId="29" applyFont="1" applyAlignment="1">
      <alignment vertical="center"/>
    </xf>
    <xf numFmtId="0" fontId="44" fillId="0" borderId="0" xfId="29" applyFont="1"/>
    <xf numFmtId="4" fontId="44" fillId="0" borderId="0" xfId="29" applyNumberFormat="1" applyFont="1"/>
    <xf numFmtId="164" fontId="43" fillId="0" borderId="0" xfId="29" applyNumberFormat="1" applyFont="1" applyAlignment="1">
      <alignment horizontal="center" vertical="center"/>
    </xf>
    <xf numFmtId="0" fontId="46" fillId="0" borderId="0" xfId="29" applyFont="1" applyAlignment="1">
      <alignment horizontal="left" vertical="center"/>
    </xf>
    <xf numFmtId="0" fontId="48" fillId="0" borderId="0" xfId="29" applyFont="1" applyAlignment="1">
      <alignment vertical="center"/>
    </xf>
    <xf numFmtId="0" fontId="46" fillId="0" borderId="0" xfId="29" applyFont="1" applyAlignment="1">
      <alignment horizontal="center" vertical="center"/>
    </xf>
    <xf numFmtId="0" fontId="32" fillId="0" borderId="0" xfId="30" applyFont="1"/>
    <xf numFmtId="0" fontId="4" fillId="0" borderId="0" xfId="30"/>
    <xf numFmtId="0" fontId="40" fillId="0" borderId="0" xfId="30" applyFont="1" applyAlignment="1">
      <alignment horizontal="left"/>
    </xf>
    <xf numFmtId="0" fontId="52" fillId="0" borderId="0" xfId="30" applyFont="1" applyAlignment="1"/>
    <xf numFmtId="0" fontId="39" fillId="0" borderId="0" xfId="30" applyFont="1" applyAlignment="1"/>
    <xf numFmtId="0" fontId="80" fillId="7" borderId="72" xfId="30" applyFont="1" applyFill="1" applyBorder="1" applyAlignment="1">
      <alignment horizontal="center" wrapText="1"/>
    </xf>
    <xf numFmtId="0" fontId="68" fillId="0" borderId="72" xfId="30" applyFont="1" applyBorder="1" applyAlignment="1">
      <alignment wrapText="1"/>
    </xf>
    <xf numFmtId="4" fontId="68" fillId="0" borderId="72" xfId="30" applyNumberFormat="1" applyFont="1" applyBorder="1" applyAlignment="1">
      <alignment horizontal="right"/>
    </xf>
    <xf numFmtId="4" fontId="44" fillId="0" borderId="72" xfId="30" applyNumberFormat="1" applyFont="1" applyBorder="1"/>
    <xf numFmtId="0" fontId="43" fillId="0" borderId="0" xfId="30" applyFont="1" applyAlignment="1">
      <alignment horizontal="center" vertical="center"/>
    </xf>
    <xf numFmtId="0" fontId="68" fillId="0" borderId="76" xfId="30" applyFont="1" applyBorder="1" applyAlignment="1">
      <alignment wrapText="1"/>
    </xf>
    <xf numFmtId="0" fontId="48" fillId="0" borderId="76" xfId="30" applyFont="1" applyBorder="1" applyAlignment="1">
      <alignment vertical="center"/>
    </xf>
    <xf numFmtId="0" fontId="46" fillId="0" borderId="0" xfId="30" applyFont="1" applyAlignment="1">
      <alignment horizontal="center" vertical="center"/>
    </xf>
    <xf numFmtId="0" fontId="68" fillId="0" borderId="80" xfId="30" applyFont="1" applyBorder="1" applyAlignment="1">
      <alignment wrapText="1"/>
    </xf>
    <xf numFmtId="4" fontId="68" fillId="0" borderId="80" xfId="30" applyNumberFormat="1" applyFont="1" applyBorder="1" applyAlignment="1">
      <alignment horizontal="right"/>
    </xf>
    <xf numFmtId="2" fontId="68" fillId="0" borderId="80" xfId="30" applyNumberFormat="1" applyFont="1" applyBorder="1" applyAlignment="1">
      <alignment horizontal="right"/>
    </xf>
    <xf numFmtId="0" fontId="4" fillId="0" borderId="80" xfId="30" applyBorder="1"/>
    <xf numFmtId="0" fontId="43" fillId="0" borderId="0" xfId="30" applyFont="1" applyAlignment="1">
      <alignment vertical="center"/>
    </xf>
    <xf numFmtId="14" fontId="44" fillId="0" borderId="0" xfId="30" applyNumberFormat="1" applyFont="1"/>
    <xf numFmtId="164" fontId="43" fillId="0" borderId="0" xfId="30" applyNumberFormat="1" applyFont="1" applyAlignment="1">
      <alignment horizontal="center" vertical="center"/>
    </xf>
    <xf numFmtId="0" fontId="46" fillId="0" borderId="0" xfId="30" applyFont="1" applyAlignment="1">
      <alignment horizontal="left" vertical="center"/>
    </xf>
    <xf numFmtId="0" fontId="48" fillId="0" borderId="0" xfId="30" applyFont="1" applyAlignment="1">
      <alignment vertical="center"/>
    </xf>
    <xf numFmtId="0" fontId="32" fillId="0" borderId="0" xfId="31" applyFont="1"/>
    <xf numFmtId="0" fontId="3" fillId="0" borderId="0" xfId="31"/>
    <xf numFmtId="0" fontId="40" fillId="0" borderId="0" xfId="31" applyFont="1" applyAlignment="1">
      <alignment horizontal="left"/>
    </xf>
    <xf numFmtId="0" fontId="44" fillId="0" borderId="0" xfId="32" applyFont="1" applyAlignment="1">
      <alignment vertical="center" wrapText="1"/>
    </xf>
    <xf numFmtId="0" fontId="44" fillId="0" borderId="0" xfId="32" applyFont="1" applyAlignment="1">
      <alignment vertical="center"/>
    </xf>
    <xf numFmtId="0" fontId="50" fillId="3" borderId="2" xfId="32" applyFont="1" applyFill="1" applyBorder="1" applyAlignment="1">
      <alignment horizontal="center" vertical="center" wrapText="1"/>
    </xf>
    <xf numFmtId="4" fontId="50" fillId="3" borderId="2" xfId="32" applyNumberFormat="1" applyFont="1" applyFill="1" applyBorder="1" applyAlignment="1">
      <alignment horizontal="center" vertical="center" wrapText="1"/>
    </xf>
    <xf numFmtId="0" fontId="50" fillId="3" borderId="14" xfId="32" applyFont="1" applyFill="1" applyBorder="1" applyAlignment="1">
      <alignment horizontal="center" vertical="center" wrapText="1"/>
    </xf>
    <xf numFmtId="0" fontId="50" fillId="0" borderId="47" xfId="32" applyFont="1" applyBorder="1" applyAlignment="1">
      <alignment horizontal="center" vertical="center"/>
    </xf>
    <xf numFmtId="4" fontId="50" fillId="0" borderId="47" xfId="32" applyNumberFormat="1" applyFont="1" applyBorder="1" applyAlignment="1">
      <alignment horizontal="center" vertical="center" wrapText="1"/>
    </xf>
    <xf numFmtId="0" fontId="50" fillId="0" borderId="38" xfId="32" applyFont="1" applyBorder="1" applyAlignment="1">
      <alignment horizontal="center" vertical="center" wrapText="1"/>
    </xf>
    <xf numFmtId="0" fontId="50" fillId="3" borderId="26" xfId="32" applyFont="1" applyFill="1" applyBorder="1" applyAlignment="1">
      <alignment vertical="center" wrapText="1"/>
    </xf>
    <xf numFmtId="4" fontId="50" fillId="3" borderId="26" xfId="32" applyNumberFormat="1" applyFont="1" applyFill="1" applyBorder="1" applyAlignment="1">
      <alignment vertical="center"/>
    </xf>
    <xf numFmtId="4" fontId="50" fillId="3" borderId="25" xfId="32" applyNumberFormat="1" applyFont="1" applyFill="1" applyBorder="1" applyAlignment="1">
      <alignment vertical="center"/>
    </xf>
    <xf numFmtId="0" fontId="50" fillId="0" borderId="8" xfId="32" applyFont="1" applyBorder="1" applyAlignment="1">
      <alignment vertical="center" wrapText="1"/>
    </xf>
    <xf numFmtId="4" fontId="50" fillId="0" borderId="8" xfId="32" applyNumberFormat="1" applyFont="1" applyBorder="1" applyAlignment="1">
      <alignment vertical="center"/>
    </xf>
    <xf numFmtId="4" fontId="50" fillId="0" borderId="28" xfId="32" applyNumberFormat="1" applyFont="1" applyBorder="1" applyAlignment="1">
      <alignment vertical="center"/>
    </xf>
    <xf numFmtId="0" fontId="44" fillId="0" borderId="89" xfId="32" applyFont="1" applyBorder="1" applyAlignment="1">
      <alignment vertical="center" wrapText="1"/>
    </xf>
    <xf numFmtId="4" fontId="44" fillId="0" borderId="89" xfId="32" applyNumberFormat="1" applyFont="1" applyBorder="1" applyAlignment="1" applyProtection="1">
      <alignment vertical="center"/>
      <protection locked="0"/>
    </xf>
    <xf numFmtId="4" fontId="44" fillId="0" borderId="90" xfId="32" applyNumberFormat="1" applyFont="1" applyBorder="1" applyAlignment="1">
      <alignment vertical="center"/>
    </xf>
    <xf numFmtId="0" fontId="44" fillId="0" borderId="89" xfId="32" quotePrefix="1" applyFont="1" applyBorder="1" applyAlignment="1" applyProtection="1">
      <alignment vertical="center" wrapText="1"/>
      <protection locked="0"/>
    </xf>
    <xf numFmtId="0" fontId="50" fillId="3" borderId="11" xfId="32" applyFont="1" applyFill="1" applyBorder="1" applyAlignment="1">
      <alignment vertical="center" wrapText="1"/>
    </xf>
    <xf numFmtId="4" fontId="50" fillId="3" borderId="11" xfId="32" applyNumberFormat="1" applyFont="1" applyFill="1" applyBorder="1" applyAlignment="1">
      <alignment vertical="center"/>
    </xf>
    <xf numFmtId="4" fontId="50" fillId="3" borderId="30" xfId="32" applyNumberFormat="1" applyFont="1" applyFill="1" applyBorder="1" applyAlignment="1">
      <alignment vertical="center"/>
    </xf>
    <xf numFmtId="0" fontId="50" fillId="0" borderId="37" xfId="32" applyFont="1" applyBorder="1" applyAlignment="1">
      <alignment horizontal="centerContinuous" vertical="center"/>
    </xf>
    <xf numFmtId="0" fontId="44" fillId="0" borderId="38" xfId="32" applyFont="1" applyBorder="1" applyAlignment="1">
      <alignment vertical="center"/>
    </xf>
    <xf numFmtId="4" fontId="50" fillId="6" borderId="26" xfId="32" applyNumberFormat="1" applyFont="1" applyFill="1" applyBorder="1" applyAlignment="1">
      <alignment vertical="center"/>
    </xf>
    <xf numFmtId="4" fontId="50" fillId="6" borderId="8" xfId="32" applyNumberFormat="1" applyFont="1" applyFill="1" applyBorder="1" applyAlignment="1">
      <alignment vertical="center"/>
    </xf>
    <xf numFmtId="0" fontId="86" fillId="0" borderId="1" xfId="31" applyFont="1" applyBorder="1"/>
    <xf numFmtId="0" fontId="3" fillId="0" borderId="3" xfId="31" applyBorder="1"/>
    <xf numFmtId="0" fontId="3" fillId="0" borderId="14" xfId="31" applyBorder="1"/>
    <xf numFmtId="0" fontId="86" fillId="0" borderId="26" xfId="31" applyFont="1" applyBorder="1"/>
    <xf numFmtId="0" fontId="3" fillId="0" borderId="26" xfId="31" applyBorder="1"/>
    <xf numFmtId="0" fontId="86" fillId="0" borderId="11" xfId="31" applyFont="1" applyBorder="1"/>
    <xf numFmtId="0" fontId="3" fillId="0" borderId="11" xfId="31" applyBorder="1"/>
    <xf numFmtId="0" fontId="43" fillId="0" borderId="0" xfId="31" applyFont="1" applyAlignment="1">
      <alignment vertical="center"/>
    </xf>
    <xf numFmtId="164" fontId="43" fillId="0" borderId="0" xfId="31" applyNumberFormat="1" applyFont="1" applyAlignment="1">
      <alignment horizontal="center"/>
    </xf>
    <xf numFmtId="0" fontId="43" fillId="0" borderId="0" xfId="31" applyFont="1" applyAlignment="1">
      <alignment horizontal="center" vertical="center"/>
    </xf>
    <xf numFmtId="0" fontId="46" fillId="0" borderId="0" xfId="31" applyFont="1" applyAlignment="1">
      <alignment horizontal="left" vertical="center"/>
    </xf>
    <xf numFmtId="0" fontId="71" fillId="0" borderId="0" xfId="31" applyFont="1" applyAlignment="1">
      <alignment horizontal="center" vertical="center"/>
    </xf>
    <xf numFmtId="0" fontId="46" fillId="0" borderId="0" xfId="31" applyFont="1" applyAlignment="1">
      <alignment horizontal="center" vertical="center"/>
    </xf>
    <xf numFmtId="0" fontId="32" fillId="0" borderId="0" xfId="33" applyFont="1"/>
    <xf numFmtId="0" fontId="2" fillId="0" borderId="0" xfId="33"/>
    <xf numFmtId="0" fontId="40" fillId="0" borderId="0" xfId="33" applyFont="1" applyAlignment="1">
      <alignment horizontal="left"/>
    </xf>
    <xf numFmtId="0" fontId="52" fillId="0" borderId="0" xfId="33" applyFont="1" applyAlignment="1">
      <alignment horizontal="left"/>
    </xf>
    <xf numFmtId="4" fontId="35" fillId="0" borderId="0" xfId="33" applyNumberFormat="1" applyFont="1" applyAlignment="1">
      <alignment vertical="center"/>
    </xf>
    <xf numFmtId="4" fontId="84" fillId="7" borderId="97" xfId="33" applyNumberFormat="1" applyFont="1" applyFill="1" applyBorder="1" applyAlignment="1">
      <alignment horizontal="right"/>
    </xf>
    <xf numFmtId="4" fontId="84" fillId="8" borderId="97" xfId="33" applyNumberFormat="1" applyFont="1" applyFill="1" applyBorder="1" applyAlignment="1">
      <alignment horizontal="right"/>
    </xf>
    <xf numFmtId="4" fontId="88" fillId="0" borderId="97" xfId="33" applyNumberFormat="1" applyFont="1" applyBorder="1" applyAlignment="1">
      <alignment horizontal="right"/>
    </xf>
    <xf numFmtId="0" fontId="84" fillId="7" borderId="70" xfId="33" applyFont="1" applyFill="1" applyBorder="1"/>
    <xf numFmtId="0" fontId="84" fillId="7" borderId="96" xfId="33" applyFont="1" applyFill="1" applyBorder="1"/>
    <xf numFmtId="2" fontId="88" fillId="0" borderId="97" xfId="33" applyNumberFormat="1" applyFont="1" applyBorder="1" applyAlignment="1">
      <alignment horizontal="right"/>
    </xf>
    <xf numFmtId="4" fontId="88" fillId="0" borderId="100" xfId="33" applyNumberFormat="1" applyFont="1" applyBorder="1" applyAlignment="1">
      <alignment horizontal="right"/>
    </xf>
    <xf numFmtId="4" fontId="84" fillId="8" borderId="94" xfId="33" applyNumberFormat="1" applyFont="1" applyFill="1" applyBorder="1" applyAlignment="1">
      <alignment horizontal="right"/>
    </xf>
    <xf numFmtId="4" fontId="88" fillId="0" borderId="97" xfId="33" applyNumberFormat="1" applyFont="1" applyFill="1" applyBorder="1" applyAlignment="1">
      <alignment horizontal="right"/>
    </xf>
    <xf numFmtId="4" fontId="84" fillId="0" borderId="97" xfId="33" applyNumberFormat="1" applyFont="1" applyFill="1" applyBorder="1" applyAlignment="1">
      <alignment horizontal="right"/>
    </xf>
    <xf numFmtId="4" fontId="84" fillId="7" borderId="105" xfId="33" applyNumberFormat="1" applyFont="1" applyFill="1" applyBorder="1" applyAlignment="1">
      <alignment horizontal="right"/>
    </xf>
    <xf numFmtId="0" fontId="43" fillId="0" borderId="0" xfId="33" applyFont="1" applyAlignment="1">
      <alignment vertical="center"/>
    </xf>
    <xf numFmtId="164" fontId="44" fillId="0" borderId="0" xfId="33" applyNumberFormat="1" applyFont="1" applyAlignment="1">
      <alignment horizontal="center"/>
    </xf>
    <xf numFmtId="14" fontId="43" fillId="0" borderId="0" xfId="33" applyNumberFormat="1" applyFont="1" applyAlignment="1">
      <alignment horizontal="center" vertical="center"/>
    </xf>
    <xf numFmtId="0" fontId="46" fillId="0" borderId="0" xfId="33" applyFont="1" applyAlignment="1">
      <alignment horizontal="left" vertical="center"/>
    </xf>
    <xf numFmtId="0" fontId="48" fillId="0" borderId="0" xfId="33" applyFont="1" applyAlignment="1">
      <alignment vertical="center"/>
    </xf>
    <xf numFmtId="0" fontId="46" fillId="0" borderId="0" xfId="33" applyFont="1" applyAlignment="1">
      <alignment horizontal="center" vertical="center"/>
    </xf>
    <xf numFmtId="0" fontId="32" fillId="0" borderId="0" xfId="34" applyFont="1"/>
    <xf numFmtId="0" fontId="1" fillId="0" borderId="0" xfId="34"/>
    <xf numFmtId="0" fontId="80" fillId="0" borderId="39" xfId="34" applyFont="1" applyBorder="1" applyAlignment="1">
      <alignment horizontal="center" wrapText="1"/>
    </xf>
    <xf numFmtId="0" fontId="80" fillId="0" borderId="23" xfId="34" applyFont="1" applyBorder="1" applyAlignment="1">
      <alignment horizontal="center" wrapText="1"/>
    </xf>
    <xf numFmtId="0" fontId="80" fillId="0" borderId="109" xfId="34" applyFont="1" applyBorder="1"/>
    <xf numFmtId="4" fontId="80" fillId="0" borderId="72" xfId="34" applyNumberFormat="1" applyFont="1" applyBorder="1" applyAlignment="1">
      <alignment horizontal="right"/>
    </xf>
    <xf numFmtId="4" fontId="80" fillId="0" borderId="73" xfId="34" applyNumberFormat="1" applyFont="1" applyBorder="1" applyAlignment="1">
      <alignment horizontal="right"/>
    </xf>
    <xf numFmtId="0" fontId="81" fillId="0" borderId="109" xfId="34" applyFont="1" applyBorder="1"/>
    <xf numFmtId="2" fontId="81" fillId="0" borderId="72" xfId="34" applyNumberFormat="1" applyFont="1" applyBorder="1" applyAlignment="1">
      <alignment horizontal="right"/>
    </xf>
    <xf numFmtId="4" fontId="81" fillId="0" borderId="72" xfId="34" applyNumberFormat="1" applyFont="1" applyBorder="1" applyAlignment="1">
      <alignment horizontal="right"/>
    </xf>
    <xf numFmtId="4" fontId="81" fillId="0" borderId="73" xfId="34" applyNumberFormat="1" applyFont="1" applyBorder="1" applyAlignment="1">
      <alignment horizontal="right"/>
    </xf>
    <xf numFmtId="4" fontId="81" fillId="0" borderId="76" xfId="34" applyNumberFormat="1" applyFont="1" applyBorder="1" applyAlignment="1">
      <alignment horizontal="right"/>
    </xf>
    <xf numFmtId="2" fontId="81" fillId="0" borderId="76" xfId="34" applyNumberFormat="1" applyFont="1" applyBorder="1" applyAlignment="1">
      <alignment horizontal="right"/>
    </xf>
    <xf numFmtId="0" fontId="80" fillId="0" borderId="70" xfId="34" applyFont="1" applyBorder="1"/>
    <xf numFmtId="4" fontId="80" fillId="0" borderId="43" xfId="34" applyNumberFormat="1" applyFont="1" applyBorder="1" applyAlignment="1">
      <alignment horizontal="right"/>
    </xf>
    <xf numFmtId="4" fontId="80" fillId="0" borderId="96" xfId="34" applyNumberFormat="1" applyFont="1" applyBorder="1" applyAlignment="1">
      <alignment horizontal="right"/>
    </xf>
    <xf numFmtId="0" fontId="80" fillId="3" borderId="109" xfId="34" applyFont="1" applyFill="1" applyBorder="1"/>
    <xf numFmtId="4" fontId="80" fillId="3" borderId="72" xfId="34" applyNumberFormat="1" applyFont="1" applyFill="1" applyBorder="1" applyAlignment="1">
      <alignment horizontal="right"/>
    </xf>
    <xf numFmtId="4" fontId="80" fillId="3" borderId="73" xfId="34" applyNumberFormat="1" applyFont="1" applyFill="1" applyBorder="1" applyAlignment="1">
      <alignment horizontal="right"/>
    </xf>
    <xf numFmtId="0" fontId="80" fillId="3" borderId="110" xfId="34" applyFont="1" applyFill="1" applyBorder="1"/>
    <xf numFmtId="4" fontId="80" fillId="3" borderId="84" xfId="34" applyNumberFormat="1" applyFont="1" applyFill="1" applyBorder="1" applyAlignment="1">
      <alignment horizontal="right"/>
    </xf>
    <xf numFmtId="4" fontId="80" fillId="3" borderId="85" xfId="34" applyNumberFormat="1" applyFont="1" applyFill="1" applyBorder="1" applyAlignment="1">
      <alignment horizontal="right"/>
    </xf>
    <xf numFmtId="0" fontId="43" fillId="0" borderId="0" xfId="34" applyFont="1" applyAlignment="1">
      <alignment vertical="center"/>
    </xf>
    <xf numFmtId="14" fontId="44" fillId="0" borderId="0" xfId="34" applyNumberFormat="1" applyFont="1"/>
    <xf numFmtId="4" fontId="44" fillId="0" borderId="0" xfId="34" applyNumberFormat="1" applyFont="1"/>
    <xf numFmtId="164" fontId="43" fillId="0" borderId="0" xfId="34" applyNumberFormat="1" applyFont="1" applyAlignment="1">
      <alignment horizontal="center" vertical="center"/>
    </xf>
    <xf numFmtId="0" fontId="46" fillId="0" borderId="0" xfId="34" applyFont="1" applyAlignment="1">
      <alignment horizontal="left" vertical="center"/>
    </xf>
    <xf numFmtId="0" fontId="48" fillId="0" borderId="0" xfId="34" applyFont="1" applyAlignment="1">
      <alignment vertical="center"/>
    </xf>
    <xf numFmtId="0" fontId="46" fillId="0" borderId="0" xfId="34" applyFont="1" applyAlignment="1">
      <alignment horizontal="center" vertical="center"/>
    </xf>
    <xf numFmtId="0" fontId="44" fillId="0" borderId="0" xfId="35" applyFont="1" applyAlignment="1">
      <alignment horizontal="center" vertical="center"/>
    </xf>
    <xf numFmtId="0" fontId="44" fillId="0" borderId="0" xfId="35" applyFont="1" applyAlignment="1">
      <alignment vertical="center"/>
    </xf>
    <xf numFmtId="0" fontId="93" fillId="0" borderId="0" xfId="35" applyFont="1" applyAlignment="1">
      <alignment vertical="center"/>
    </xf>
    <xf numFmtId="0" fontId="94" fillId="0" borderId="0" xfId="35" applyFont="1" applyAlignment="1">
      <alignment horizontal="left" vertical="center" wrapText="1"/>
    </xf>
    <xf numFmtId="0" fontId="74" fillId="0" borderId="0" xfId="35" applyFont="1" applyAlignment="1">
      <alignment horizontal="center"/>
    </xf>
    <xf numFmtId="0" fontId="74" fillId="0" borderId="0" xfId="35" applyFont="1"/>
    <xf numFmtId="0" fontId="75" fillId="0" borderId="0" xfId="35" applyFont="1"/>
    <xf numFmtId="0" fontId="92" fillId="0" borderId="0" xfId="35" applyAlignment="1">
      <alignment vertical="top"/>
    </xf>
    <xf numFmtId="0" fontId="96" fillId="0" borderId="0" xfId="35" applyFont="1" applyAlignment="1">
      <alignment vertical="center"/>
    </xf>
    <xf numFmtId="0" fontId="92" fillId="0" borderId="0" xfId="35" applyAlignment="1">
      <alignment vertical="center"/>
    </xf>
    <xf numFmtId="0" fontId="44" fillId="0" borderId="0" xfId="35" applyFont="1" applyAlignment="1">
      <alignment horizontal="justify" vertical="center"/>
    </xf>
    <xf numFmtId="0" fontId="53" fillId="0" borderId="17" xfId="35" applyFont="1" applyBorder="1" applyAlignment="1">
      <alignment horizontal="center" vertical="center" wrapText="1"/>
    </xf>
    <xf numFmtId="49" fontId="50" fillId="6" borderId="55" xfId="35" applyNumberFormat="1" applyFont="1" applyFill="1" applyBorder="1" applyAlignment="1">
      <alignment horizontal="center" vertical="center" wrapText="1"/>
    </xf>
    <xf numFmtId="0" fontId="50" fillId="6" borderId="55" xfId="35" applyFont="1" applyFill="1" applyBorder="1" applyAlignment="1">
      <alignment horizontal="center" vertical="center" wrapText="1"/>
    </xf>
    <xf numFmtId="0" fontId="50" fillId="6" borderId="55" xfId="35" applyNumberFormat="1" applyFont="1" applyFill="1" applyBorder="1" applyAlignment="1">
      <alignment horizontal="center" vertical="center" wrapText="1"/>
    </xf>
    <xf numFmtId="0" fontId="50" fillId="0" borderId="62" xfId="35" applyFont="1" applyBorder="1" applyAlignment="1">
      <alignment horizontal="center" vertical="center" wrapText="1"/>
    </xf>
    <xf numFmtId="0" fontId="43" fillId="0" borderId="43" xfId="35" applyFont="1" applyBorder="1" applyAlignment="1">
      <alignment horizontal="center" vertical="center" wrapText="1"/>
    </xf>
    <xf numFmtId="0" fontId="43" fillId="0" borderId="43" xfId="35" applyFont="1" applyBorder="1" applyAlignment="1">
      <alignment horizontal="center" vertical="center"/>
    </xf>
    <xf numFmtId="0" fontId="99" fillId="0" borderId="44" xfId="35" applyFont="1" applyBorder="1" applyAlignment="1">
      <alignment horizontal="center" vertical="center" wrapText="1"/>
    </xf>
    <xf numFmtId="0" fontId="43" fillId="0" borderId="0" xfId="35" applyFont="1" applyAlignment="1">
      <alignment horizontal="center" vertical="center"/>
    </xf>
    <xf numFmtId="4" fontId="50" fillId="0" borderId="43" xfId="35" applyNumberFormat="1" applyFont="1" applyBorder="1" applyAlignment="1">
      <alignment horizontal="right" vertical="center" wrapText="1"/>
    </xf>
    <xf numFmtId="4" fontId="50" fillId="0" borderId="44" xfId="35" applyNumberFormat="1" applyFont="1" applyBorder="1" applyAlignment="1">
      <alignment horizontal="right" vertical="center" wrapText="1"/>
    </xf>
    <xf numFmtId="0" fontId="44" fillId="0" borderId="0" xfId="35" applyFont="1"/>
    <xf numFmtId="0" fontId="53" fillId="2" borderId="7" xfId="37" applyFont="1" applyFill="1" applyBorder="1" applyAlignment="1">
      <alignment horizontal="center" vertical="center"/>
    </xf>
    <xf numFmtId="4" fontId="50" fillId="2" borderId="43" xfId="35" applyNumberFormat="1" applyFont="1" applyFill="1" applyBorder="1" applyAlignment="1">
      <alignment horizontal="right" vertical="center"/>
    </xf>
    <xf numFmtId="4" fontId="50" fillId="2" borderId="44" xfId="35" applyNumberFormat="1" applyFont="1" applyFill="1" applyBorder="1" applyAlignment="1">
      <alignment horizontal="right" vertical="center"/>
    </xf>
    <xf numFmtId="0" fontId="93" fillId="0" borderId="0" xfId="35" applyFont="1"/>
    <xf numFmtId="0" fontId="44" fillId="0" borderId="7" xfId="37" applyFont="1" applyBorder="1" applyAlignment="1">
      <alignment horizontal="center" vertical="center"/>
    </xf>
    <xf numFmtId="4" fontId="44" fillId="0" borderId="43" xfId="35" applyNumberFormat="1" applyFont="1" applyBorder="1" applyAlignment="1" applyProtection="1">
      <alignment horizontal="right" vertical="center"/>
      <protection locked="0"/>
    </xf>
    <xf numFmtId="4" fontId="44" fillId="0" borderId="43" xfId="35" applyNumberFormat="1" applyFont="1" applyBorder="1" applyAlignment="1">
      <alignment horizontal="right" vertical="center"/>
    </xf>
    <xf numFmtId="4" fontId="44" fillId="0" borderId="44" xfId="35" applyNumberFormat="1" applyFont="1" applyBorder="1" applyAlignment="1">
      <alignment horizontal="right" vertical="center"/>
    </xf>
    <xf numFmtId="4" fontId="50" fillId="2" borderId="43" xfId="35" applyNumberFormat="1" applyFont="1" applyFill="1" applyBorder="1" applyAlignment="1">
      <alignment horizontal="right" vertical="center" wrapText="1"/>
    </xf>
    <xf numFmtId="4" fontId="50" fillId="2" borderId="44" xfId="35" applyNumberFormat="1" applyFont="1" applyFill="1" applyBorder="1" applyAlignment="1">
      <alignment horizontal="right" vertical="center" wrapText="1"/>
    </xf>
    <xf numFmtId="0" fontId="100" fillId="0" borderId="0" xfId="35" applyFont="1"/>
    <xf numFmtId="0" fontId="92" fillId="0" borderId="0" xfId="35"/>
    <xf numFmtId="0" fontId="101" fillId="0" borderId="0" xfId="35" applyFont="1"/>
    <xf numFmtId="0" fontId="44" fillId="0" borderId="10" xfId="37" applyFont="1" applyBorder="1" applyAlignment="1">
      <alignment horizontal="center" vertical="center"/>
    </xf>
    <xf numFmtId="4" fontId="44" fillId="0" borderId="60" xfId="35" applyNumberFormat="1" applyFont="1" applyBorder="1" applyAlignment="1" applyProtection="1">
      <alignment horizontal="right" vertical="center"/>
      <protection locked="0"/>
    </xf>
    <xf numFmtId="4" fontId="44" fillId="0" borderId="60" xfId="35" applyNumberFormat="1" applyFont="1" applyBorder="1" applyAlignment="1">
      <alignment horizontal="right" vertical="center"/>
    </xf>
    <xf numFmtId="4" fontId="44" fillId="0" borderId="48" xfId="35" applyNumberFormat="1" applyFont="1" applyBorder="1" applyAlignment="1">
      <alignment horizontal="right" vertical="center"/>
    </xf>
    <xf numFmtId="0" fontId="102" fillId="0" borderId="0" xfId="35" applyFont="1" applyAlignment="1">
      <alignment horizontal="center"/>
    </xf>
    <xf numFmtId="0" fontId="102" fillId="0" borderId="0" xfId="35" applyFont="1"/>
    <xf numFmtId="0" fontId="102" fillId="0" borderId="0" xfId="37" applyFont="1" applyAlignment="1">
      <alignment vertical="center"/>
    </xf>
    <xf numFmtId="0" fontId="46" fillId="0" borderId="0" xfId="35" applyFont="1"/>
    <xf numFmtId="4" fontId="46" fillId="0" borderId="0" xfId="37" applyNumberFormat="1" applyFont="1" applyAlignment="1">
      <alignment vertical="center"/>
    </xf>
    <xf numFmtId="0" fontId="43" fillId="0" borderId="0" xfId="35" applyFont="1" applyAlignment="1">
      <alignment horizontal="center"/>
    </xf>
    <xf numFmtId="0" fontId="43" fillId="0" borderId="0" xfId="35" applyFont="1"/>
    <xf numFmtId="0" fontId="43" fillId="0" borderId="0" xfId="37" applyFont="1" applyAlignment="1">
      <alignment vertical="center"/>
    </xf>
    <xf numFmtId="0" fontId="44" fillId="0" borderId="0" xfId="35" applyFont="1" applyAlignment="1">
      <alignment horizontal="left" vertical="center"/>
    </xf>
    <xf numFmtId="0" fontId="103" fillId="0" borderId="0" xfId="35" applyFont="1" applyAlignment="1">
      <alignment horizontal="center" vertical="center"/>
    </xf>
    <xf numFmtId="0" fontId="103" fillId="0" borderId="0" xfId="35" applyFont="1" applyAlignment="1">
      <alignment vertical="center"/>
    </xf>
    <xf numFmtId="0" fontId="67" fillId="0" borderId="0" xfId="35" applyFont="1" applyAlignment="1">
      <alignment horizontal="center" vertical="center"/>
    </xf>
    <xf numFmtId="0" fontId="103" fillId="0" borderId="0" xfId="35" applyFont="1" applyAlignment="1">
      <alignment horizontal="right" vertical="center"/>
    </xf>
    <xf numFmtId="164" fontId="67" fillId="0" borderId="0" xfId="35" applyNumberFormat="1" applyFont="1" applyAlignment="1">
      <alignment horizontal="center" vertical="center"/>
    </xf>
    <xf numFmtId="0" fontId="103" fillId="0" borderId="0" xfId="35" applyFont="1" applyAlignment="1">
      <alignment horizontal="right" vertical="center" wrapText="1"/>
    </xf>
    <xf numFmtId="0" fontId="74" fillId="0" borderId="0" xfId="26" applyAlignment="1"/>
    <xf numFmtId="0" fontId="67" fillId="0" borderId="0" xfId="36" applyFont="1" applyAlignment="1">
      <alignment horizontal="left" wrapText="1"/>
    </xf>
    <xf numFmtId="0" fontId="74" fillId="0" borderId="0" xfId="26" applyAlignment="1">
      <alignment vertical="top"/>
    </xf>
    <xf numFmtId="0" fontId="96" fillId="0" borderId="0" xfId="26" applyFont="1" applyAlignment="1">
      <alignment vertical="center"/>
    </xf>
    <xf numFmtId="0" fontId="74" fillId="0" borderId="0" xfId="26" applyAlignment="1">
      <alignment vertical="center"/>
    </xf>
    <xf numFmtId="0" fontId="44" fillId="0" borderId="0" xfId="26" applyFont="1" applyAlignment="1">
      <alignment horizontal="justify" vertical="center"/>
    </xf>
    <xf numFmtId="0" fontId="107" fillId="0" borderId="0" xfId="26" applyFont="1" applyAlignment="1">
      <alignment horizontal="justify" vertical="center"/>
    </xf>
    <xf numFmtId="0" fontId="94" fillId="9" borderId="111" xfId="26" applyFont="1" applyFill="1" applyBorder="1" applyAlignment="1">
      <alignment horizontal="center" vertical="center" wrapText="1"/>
    </xf>
    <xf numFmtId="0" fontId="94" fillId="9" borderId="112" xfId="26" applyFont="1" applyFill="1" applyBorder="1" applyAlignment="1">
      <alignment horizontal="center" vertical="center" wrapText="1"/>
    </xf>
    <xf numFmtId="0" fontId="109" fillId="0" borderId="113" xfId="26" applyFont="1" applyBorder="1" applyAlignment="1">
      <alignment horizontal="justify" vertical="center" wrapText="1"/>
    </xf>
    <xf numFmtId="0" fontId="109" fillId="0" borderId="114" xfId="26" applyFont="1" applyBorder="1" applyAlignment="1">
      <alignment horizontal="justify" vertical="center" wrapText="1"/>
    </xf>
    <xf numFmtId="4" fontId="109" fillId="0" borderId="114" xfId="26" applyNumberFormat="1" applyFont="1" applyBorder="1" applyAlignment="1">
      <alignment horizontal="right" vertical="center" wrapText="1"/>
    </xf>
    <xf numFmtId="0" fontId="44" fillId="0" borderId="113" xfId="26" applyFont="1" applyBorder="1" applyAlignment="1">
      <alignment horizontal="justify" vertical="center" wrapText="1"/>
    </xf>
    <xf numFmtId="0" fontId="44" fillId="0" borderId="114" xfId="26" applyFont="1" applyBorder="1" applyAlignment="1">
      <alignment horizontal="justify" vertical="center" wrapText="1"/>
    </xf>
    <xf numFmtId="4" fontId="44" fillId="0" borderId="114" xfId="26" applyNumberFormat="1" applyFont="1" applyBorder="1" applyAlignment="1">
      <alignment horizontal="right" vertical="center" wrapText="1"/>
    </xf>
    <xf numFmtId="0" fontId="110" fillId="9" borderId="114" xfId="26" applyFont="1" applyFill="1" applyBorder="1" applyAlignment="1">
      <alignment vertical="center"/>
    </xf>
    <xf numFmtId="4" fontId="111" fillId="9" borderId="114" xfId="26" applyNumberFormat="1" applyFont="1" applyFill="1" applyBorder="1" applyAlignment="1">
      <alignment vertical="center" wrapText="1"/>
    </xf>
    <xf numFmtId="0" fontId="110" fillId="9" borderId="114" xfId="26" applyFont="1" applyFill="1" applyBorder="1" applyAlignment="1">
      <alignment vertical="center" wrapText="1"/>
    </xf>
    <xf numFmtId="0" fontId="103" fillId="0" borderId="0" xfId="26" applyFont="1" applyFill="1" applyAlignment="1">
      <alignment vertical="center"/>
    </xf>
    <xf numFmtId="0" fontId="103" fillId="0" borderId="0" xfId="26" applyFont="1" applyAlignment="1">
      <alignment vertical="center"/>
    </xf>
    <xf numFmtId="164" fontId="103" fillId="0" borderId="0" xfId="26" applyNumberFormat="1" applyFont="1" applyAlignment="1">
      <alignment horizontal="center" vertical="center"/>
    </xf>
    <xf numFmtId="0" fontId="103" fillId="0" borderId="0" xfId="26" applyFont="1" applyAlignment="1">
      <alignment horizontal="center" vertical="center"/>
    </xf>
    <xf numFmtId="0" fontId="67" fillId="0" borderId="0" xfId="36" applyFont="1" applyAlignment="1">
      <alignment horizontal="left" wrapText="1"/>
    </xf>
    <xf numFmtId="0" fontId="74" fillId="0" borderId="0" xfId="26" applyAlignment="1">
      <alignment horizontal="left" wrapText="1"/>
    </xf>
    <xf numFmtId="0" fontId="112" fillId="0" borderId="0" xfId="38" applyFont="1" applyFill="1" applyAlignment="1"/>
    <xf numFmtId="0" fontId="74" fillId="0" borderId="0" xfId="26" applyFill="1" applyAlignment="1"/>
    <xf numFmtId="4" fontId="111" fillId="9" borderId="114" xfId="26" applyNumberFormat="1" applyFont="1" applyFill="1" applyBorder="1" applyAlignment="1">
      <alignment vertical="center"/>
    </xf>
    <xf numFmtId="0" fontId="100" fillId="0" borderId="0" xfId="26" applyFont="1" applyAlignment="1">
      <alignment vertical="center" wrapText="1"/>
    </xf>
    <xf numFmtId="0" fontId="115" fillId="0" borderId="0" xfId="26" applyFont="1" applyAlignment="1">
      <alignment vertical="center" wrapText="1"/>
    </xf>
    <xf numFmtId="0" fontId="117" fillId="0" borderId="0" xfId="26" applyFont="1" applyAlignment="1">
      <alignment horizontal="left"/>
    </xf>
    <xf numFmtId="0" fontId="118" fillId="0" borderId="0" xfId="26" applyFont="1" applyAlignment="1"/>
    <xf numFmtId="0" fontId="108" fillId="0" borderId="0" xfId="26" applyFont="1" applyAlignment="1"/>
    <xf numFmtId="0" fontId="120" fillId="0" borderId="0" xfId="26" applyFont="1" applyAlignment="1">
      <alignment horizontal="center" vertical="center" wrapText="1"/>
    </xf>
    <xf numFmtId="0" fontId="44" fillId="0" borderId="0" xfId="26" applyFont="1" applyAlignment="1">
      <alignment vertical="center"/>
    </xf>
    <xf numFmtId="0" fontId="121" fillId="0" borderId="2" xfId="26" applyFont="1" applyFill="1" applyBorder="1" applyAlignment="1" applyProtection="1">
      <alignment horizontal="center" vertical="center" wrapText="1"/>
    </xf>
    <xf numFmtId="0" fontId="104" fillId="0" borderId="50" xfId="26" applyFont="1" applyFill="1" applyBorder="1" applyAlignment="1" applyProtection="1">
      <alignment horizontal="center" vertical="center" wrapText="1"/>
    </xf>
    <xf numFmtId="0" fontId="104" fillId="0" borderId="52" xfId="26" applyFont="1" applyFill="1" applyBorder="1" applyAlignment="1" applyProtection="1">
      <alignment horizontal="center" vertical="center" wrapText="1"/>
    </xf>
    <xf numFmtId="0" fontId="104" fillId="0" borderId="2" xfId="26" applyFont="1" applyFill="1" applyBorder="1" applyAlignment="1">
      <alignment horizontal="center" wrapText="1"/>
    </xf>
    <xf numFmtId="0" fontId="122" fillId="0" borderId="0" xfId="26" applyFont="1" applyAlignment="1">
      <alignment horizontal="center"/>
    </xf>
    <xf numFmtId="0" fontId="103" fillId="0" borderId="54" xfId="26" applyFont="1" applyBorder="1" applyAlignment="1" applyProtection="1">
      <alignment horizontal="center" vertical="center" wrapText="1"/>
    </xf>
    <xf numFmtId="0" fontId="103" fillId="0" borderId="54" xfId="26" applyNumberFormat="1" applyFont="1" applyBorder="1" applyAlignment="1">
      <alignment horizontal="center" vertical="center"/>
    </xf>
    <xf numFmtId="0" fontId="103" fillId="0" borderId="54" xfId="26" applyFont="1" applyBorder="1" applyAlignment="1">
      <alignment horizontal="center" vertical="center"/>
    </xf>
    <xf numFmtId="0" fontId="123" fillId="0" borderId="61" xfId="26" applyFont="1" applyFill="1" applyBorder="1" applyAlignment="1">
      <alignment horizontal="center"/>
    </xf>
    <xf numFmtId="0" fontId="67" fillId="0" borderId="0" xfId="26" applyFont="1"/>
    <xf numFmtId="0" fontId="113" fillId="10" borderId="42" xfId="26" applyFont="1" applyFill="1" applyBorder="1" applyAlignment="1" applyProtection="1">
      <alignment horizontal="left" vertical="center"/>
    </xf>
    <xf numFmtId="166" fontId="113" fillId="10" borderId="43" xfId="26" applyNumberFormat="1" applyFont="1" applyFill="1" applyBorder="1" applyProtection="1"/>
    <xf numFmtId="166" fontId="113" fillId="0" borderId="44" xfId="26" applyNumberFormat="1" applyFont="1" applyBorder="1"/>
    <xf numFmtId="0" fontId="122" fillId="0" borderId="0" xfId="26" applyFont="1"/>
    <xf numFmtId="0" fontId="67" fillId="0" borderId="42" xfId="26" applyFont="1" applyBorder="1" applyAlignment="1" applyProtection="1">
      <alignment vertical="center"/>
    </xf>
    <xf numFmtId="166" fontId="70" fillId="0" borderId="43" xfId="26" applyNumberFormat="1" applyFont="1" applyBorder="1" applyAlignment="1" applyProtection="1">
      <alignment horizontal="right"/>
      <protection locked="0"/>
    </xf>
    <xf numFmtId="166" fontId="67" fillId="0" borderId="43" xfId="26" applyNumberFormat="1" applyFont="1" applyBorder="1" applyAlignment="1" applyProtection="1">
      <alignment horizontal="right"/>
      <protection locked="0"/>
    </xf>
    <xf numFmtId="166" fontId="67" fillId="0" borderId="43" xfId="26" applyNumberFormat="1" applyFont="1" applyBorder="1" applyAlignment="1">
      <alignment horizontal="right"/>
    </xf>
    <xf numFmtId="166" fontId="67" fillId="0" borderId="44" xfId="26" applyNumberFormat="1" applyFont="1" applyBorder="1" applyAlignment="1">
      <alignment horizontal="right"/>
    </xf>
    <xf numFmtId="166" fontId="67" fillId="6" borderId="43" xfId="26" applyNumberFormat="1" applyFont="1" applyFill="1" applyBorder="1" applyAlignment="1" applyProtection="1">
      <alignment horizontal="right"/>
      <protection locked="0"/>
    </xf>
    <xf numFmtId="0" fontId="67" fillId="0" borderId="86" xfId="26" applyFont="1" applyBorder="1" applyAlignment="1" applyProtection="1">
      <alignment vertical="center"/>
    </xf>
    <xf numFmtId="166" fontId="70" fillId="0" borderId="60" xfId="26" applyNumberFormat="1" applyFont="1" applyBorder="1" applyAlignment="1" applyProtection="1">
      <alignment horizontal="right"/>
      <protection locked="0"/>
    </xf>
    <xf numFmtId="166" fontId="67" fillId="0" borderId="60" xfId="26" applyNumberFormat="1" applyFont="1" applyBorder="1" applyAlignment="1" applyProtection="1">
      <alignment horizontal="right"/>
      <protection locked="0"/>
    </xf>
    <xf numFmtId="166" fontId="67" fillId="0" borderId="60" xfId="26" applyNumberFormat="1" applyFont="1" applyBorder="1" applyAlignment="1">
      <alignment horizontal="right"/>
    </xf>
    <xf numFmtId="166" fontId="67" fillId="0" borderId="48" xfId="26" applyNumberFormat="1" applyFont="1" applyBorder="1" applyAlignment="1">
      <alignment horizontal="right"/>
    </xf>
    <xf numFmtId="0" fontId="96" fillId="0" borderId="0" xfId="26" applyFont="1"/>
    <xf numFmtId="0" fontId="103" fillId="0" borderId="0" xfId="26" applyFont="1"/>
    <xf numFmtId="4" fontId="125" fillId="0" borderId="0" xfId="26" applyNumberFormat="1" applyFont="1"/>
    <xf numFmtId="0" fontId="103" fillId="0" borderId="0" xfId="26" applyFont="1" applyAlignment="1">
      <alignment horizontal="right" vertical="top"/>
    </xf>
    <xf numFmtId="0" fontId="44" fillId="0" borderId="0" xfId="26" applyFont="1" applyAlignment="1">
      <alignment horizontal="right" vertical="top"/>
    </xf>
    <xf numFmtId="0" fontId="44" fillId="0" borderId="0" xfId="26" applyFont="1"/>
    <xf numFmtId="4" fontId="44" fillId="0" borderId="0" xfId="26" applyNumberFormat="1" applyFont="1"/>
    <xf numFmtId="0" fontId="124" fillId="0" borderId="0" xfId="26" applyFont="1" applyAlignment="1">
      <alignment horizontal="left"/>
    </xf>
    <xf numFmtId="0" fontId="67" fillId="0" borderId="0" xfId="35" applyFont="1" applyAlignment="1">
      <alignment vertical="center"/>
    </xf>
    <xf numFmtId="0" fontId="113" fillId="0" borderId="0" xfId="35" applyFont="1" applyAlignment="1">
      <alignment horizontal="left" vertical="center" wrapText="1"/>
    </xf>
    <xf numFmtId="0" fontId="67" fillId="0" borderId="0" xfId="35" applyFont="1" applyAlignment="1">
      <alignment horizontal="center"/>
    </xf>
    <xf numFmtId="0" fontId="67" fillId="0" borderId="0" xfId="35" applyFont="1" applyAlignment="1"/>
    <xf numFmtId="0" fontId="75" fillId="0" borderId="0" xfId="35" applyFont="1" applyAlignment="1"/>
    <xf numFmtId="0" fontId="94" fillId="0" borderId="0" xfId="35" applyFont="1" applyAlignment="1">
      <alignment vertical="top" wrapText="1"/>
    </xf>
    <xf numFmtId="0" fontId="110" fillId="0" borderId="0" xfId="35" applyFont="1" applyAlignment="1">
      <alignment vertical="top"/>
    </xf>
    <xf numFmtId="0" fontId="94" fillId="0" borderId="0" xfId="35" applyFont="1" applyAlignment="1">
      <alignment vertical="top"/>
    </xf>
    <xf numFmtId="0" fontId="67" fillId="0" borderId="0" xfId="35" applyFont="1" applyAlignment="1">
      <alignment vertical="top"/>
    </xf>
    <xf numFmtId="0" fontId="96" fillId="0" borderId="0" xfId="35" applyFont="1" applyAlignment="1">
      <alignment vertical="center" wrapText="1"/>
    </xf>
    <xf numFmtId="0" fontId="110" fillId="0" borderId="0" xfId="35" applyFont="1" applyAlignment="1">
      <alignment vertical="center"/>
    </xf>
    <xf numFmtId="0" fontId="95" fillId="0" borderId="0" xfId="35" applyFont="1" applyAlignment="1">
      <alignment vertical="center"/>
    </xf>
    <xf numFmtId="0" fontId="94" fillId="0" borderId="0" xfId="35" applyFont="1" applyAlignment="1">
      <alignment vertical="center" wrapText="1"/>
    </xf>
    <xf numFmtId="0" fontId="127" fillId="0" borderId="0" xfId="35" applyFont="1" applyAlignment="1">
      <alignment horizontal="center" vertical="center" wrapText="1"/>
    </xf>
    <xf numFmtId="0" fontId="104" fillId="2" borderId="2" xfId="35" applyFont="1" applyFill="1" applyBorder="1" applyAlignment="1">
      <alignment horizontal="center" vertical="center" wrapText="1"/>
    </xf>
    <xf numFmtId="0" fontId="111" fillId="2" borderId="14" xfId="35" applyFont="1" applyFill="1" applyBorder="1" applyAlignment="1">
      <alignment horizontal="center" vertical="center" wrapText="1"/>
    </xf>
    <xf numFmtId="0" fontId="103" fillId="0" borderId="0" xfId="35" applyFont="1" applyBorder="1" applyAlignment="1">
      <alignment horizontal="center" vertical="center"/>
    </xf>
    <xf numFmtId="0" fontId="113" fillId="0" borderId="2" xfId="35" applyFont="1" applyFill="1" applyBorder="1" applyAlignment="1">
      <alignment horizontal="center" vertical="center" wrapText="1"/>
    </xf>
    <xf numFmtId="0" fontId="113" fillId="0" borderId="14" xfId="35" applyFont="1" applyFill="1" applyBorder="1" applyAlignment="1">
      <alignment vertical="center" wrapText="1"/>
    </xf>
    <xf numFmtId="0" fontId="113" fillId="0" borderId="2" xfId="35" applyFont="1" applyFill="1" applyBorder="1" applyAlignment="1">
      <alignment vertical="center" wrapText="1"/>
    </xf>
    <xf numFmtId="4" fontId="113" fillId="0" borderId="3" xfId="35" applyNumberFormat="1" applyFont="1" applyFill="1" applyBorder="1" applyAlignment="1">
      <alignment horizontal="left" vertical="center"/>
    </xf>
    <xf numFmtId="4" fontId="113" fillId="0" borderId="2" xfId="35" applyNumberFormat="1" applyFont="1" applyFill="1" applyBorder="1" applyAlignment="1">
      <alignment horizontal="center" vertical="center"/>
    </xf>
    <xf numFmtId="4" fontId="113" fillId="0" borderId="3" xfId="35" applyNumberFormat="1" applyFont="1" applyFill="1" applyBorder="1" applyAlignment="1">
      <alignment horizontal="right" vertical="center"/>
    </xf>
    <xf numFmtId="0" fontId="113" fillId="0" borderId="0" xfId="35" applyFont="1" applyFill="1" applyBorder="1" applyAlignment="1">
      <alignment vertical="center"/>
    </xf>
    <xf numFmtId="0" fontId="113" fillId="0" borderId="0" xfId="35" applyFont="1" applyFill="1" applyAlignment="1">
      <alignment vertical="center"/>
    </xf>
    <xf numFmtId="4" fontId="113" fillId="0" borderId="2" xfId="35" applyNumberFormat="1" applyFont="1" applyFill="1" applyBorder="1" applyAlignment="1">
      <alignment horizontal="right" vertical="center"/>
    </xf>
    <xf numFmtId="0" fontId="67" fillId="0" borderId="0" xfId="35" applyFont="1" applyBorder="1" applyAlignment="1">
      <alignment horizontal="center"/>
    </xf>
    <xf numFmtId="0" fontId="67" fillId="0" borderId="0" xfId="35" applyFont="1" applyBorder="1"/>
    <xf numFmtId="0" fontId="129" fillId="0" borderId="0" xfId="35" applyFont="1" applyFill="1" applyBorder="1" applyAlignment="1">
      <alignment horizontal="left"/>
    </xf>
    <xf numFmtId="0" fontId="103" fillId="0" borderId="0" xfId="37" applyFont="1" applyAlignment="1">
      <alignment vertical="center"/>
    </xf>
    <xf numFmtId="0" fontId="103" fillId="0" borderId="0" xfId="35" applyFont="1"/>
    <xf numFmtId="0" fontId="121" fillId="0" borderId="0" xfId="35" applyFont="1" applyFill="1" applyBorder="1" applyAlignment="1">
      <alignment horizontal="left"/>
    </xf>
    <xf numFmtId="4" fontId="75" fillId="0" borderId="0" xfId="37" applyNumberFormat="1" applyFont="1" applyAlignment="1">
      <alignment vertical="center"/>
    </xf>
    <xf numFmtId="4" fontId="75" fillId="0" borderId="0" xfId="35" applyNumberFormat="1" applyFont="1"/>
    <xf numFmtId="0" fontId="124" fillId="0" borderId="0" xfId="35" applyFont="1"/>
    <xf numFmtId="0" fontId="67" fillId="0" borderId="0" xfId="35" applyFont="1" applyBorder="1" applyAlignment="1">
      <alignment horizontal="left"/>
    </xf>
    <xf numFmtId="0" fontId="110" fillId="0" borderId="0" xfId="35" applyFont="1" applyAlignment="1">
      <alignment horizontal="center" vertical="center"/>
    </xf>
    <xf numFmtId="0" fontId="103" fillId="0" borderId="0" xfId="35" applyFont="1" applyAlignment="1">
      <alignment vertical="center" wrapText="1"/>
    </xf>
    <xf numFmtId="0" fontId="67" fillId="0" borderId="0" xfId="26" applyFont="1" applyAlignment="1"/>
    <xf numFmtId="0" fontId="104" fillId="0" borderId="0" xfId="26" applyFont="1" applyAlignment="1"/>
    <xf numFmtId="0" fontId="111" fillId="0" borderId="0" xfId="26" applyFont="1" applyAlignment="1"/>
    <xf numFmtId="0" fontId="94" fillId="0" borderId="0" xfId="26" applyFont="1" applyAlignment="1">
      <alignment vertical="top" wrapText="1"/>
    </xf>
    <xf numFmtId="0" fontId="110" fillId="0" borderId="0" xfId="26" applyFont="1" applyAlignment="1">
      <alignment vertical="top"/>
    </xf>
    <xf numFmtId="0" fontId="122" fillId="0" borderId="0" xfId="26" applyFont="1" applyAlignment="1">
      <alignment vertical="top" wrapText="1"/>
    </xf>
    <xf numFmtId="0" fontId="67" fillId="0" borderId="0" xfId="26" applyFont="1" applyAlignment="1">
      <alignment vertical="top"/>
    </xf>
    <xf numFmtId="0" fontId="96" fillId="0" borderId="0" xfId="26" applyFont="1" applyAlignment="1">
      <alignment vertical="center" wrapText="1"/>
    </xf>
    <xf numFmtId="0" fontId="110" fillId="0" borderId="0" xfId="26" applyFont="1" applyAlignment="1">
      <alignment vertical="center"/>
    </xf>
    <xf numFmtId="0" fontId="122" fillId="0" borderId="0" xfId="26" applyFont="1" applyAlignment="1">
      <alignment vertical="center" wrapText="1"/>
    </xf>
    <xf numFmtId="0" fontId="67" fillId="0" borderId="0" xfId="26" applyFont="1" applyAlignment="1">
      <alignment vertical="center"/>
    </xf>
    <xf numFmtId="0" fontId="94" fillId="0" borderId="0" xfId="26" applyFont="1" applyAlignment="1">
      <alignment vertical="center" wrapText="1"/>
    </xf>
    <xf numFmtId="0" fontId="95" fillId="0" borderId="0" xfId="26" applyFont="1" applyAlignment="1">
      <alignment vertical="center" wrapText="1"/>
    </xf>
    <xf numFmtId="0" fontId="127" fillId="0" borderId="0" xfId="26" applyFont="1" applyBorder="1" applyAlignment="1">
      <alignment vertical="center" wrapText="1"/>
    </xf>
    <xf numFmtId="0" fontId="126" fillId="0" borderId="0" xfId="26" applyFont="1" applyBorder="1" applyAlignment="1">
      <alignment horizontal="center" vertical="center" wrapText="1"/>
    </xf>
    <xf numFmtId="0" fontId="104" fillId="2" borderId="2" xfId="26" applyFont="1" applyFill="1" applyBorder="1" applyAlignment="1">
      <alignment horizontal="center" vertical="center" wrapText="1"/>
    </xf>
    <xf numFmtId="0" fontId="111" fillId="2" borderId="2" xfId="26" applyFont="1" applyFill="1" applyBorder="1" applyAlignment="1">
      <alignment horizontal="center" vertical="center" wrapText="1"/>
    </xf>
    <xf numFmtId="0" fontId="104" fillId="2" borderId="3" xfId="26" applyFont="1" applyFill="1" applyBorder="1" applyAlignment="1">
      <alignment horizontal="center" vertical="center" wrapText="1"/>
    </xf>
    <xf numFmtId="0" fontId="113" fillId="2" borderId="2" xfId="26" applyFont="1" applyFill="1" applyBorder="1" applyAlignment="1">
      <alignment horizontal="center" vertical="center" wrapText="1"/>
    </xf>
    <xf numFmtId="0" fontId="103" fillId="0" borderId="0" xfId="26" applyFont="1" applyFill="1" applyBorder="1" applyAlignment="1">
      <alignment horizontal="center" vertical="top"/>
    </xf>
    <xf numFmtId="0" fontId="103" fillId="0" borderId="0" xfId="26" applyFont="1" applyFill="1" applyAlignment="1">
      <alignment horizontal="center" vertical="top"/>
    </xf>
    <xf numFmtId="0" fontId="96" fillId="0" borderId="37" xfId="26" applyFont="1" applyFill="1" applyBorder="1" applyAlignment="1">
      <alignment horizontal="center" wrapText="1"/>
    </xf>
    <xf numFmtId="0" fontId="96" fillId="0" borderId="47" xfId="26" applyFont="1" applyFill="1" applyBorder="1" applyAlignment="1">
      <alignment wrapText="1"/>
    </xf>
    <xf numFmtId="0" fontId="96" fillId="0" borderId="0" xfId="26" applyFont="1" applyFill="1" applyBorder="1" applyAlignment="1">
      <alignment wrapText="1"/>
    </xf>
    <xf numFmtId="0" fontId="103" fillId="0" borderId="47" xfId="26" applyNumberFormat="1" applyFont="1" applyFill="1" applyBorder="1" applyAlignment="1">
      <alignment horizontal="center"/>
    </xf>
    <xf numFmtId="0" fontId="103" fillId="0" borderId="0" xfId="26" applyNumberFormat="1" applyFont="1" applyFill="1" applyBorder="1" applyAlignment="1">
      <alignment horizontal="center"/>
    </xf>
    <xf numFmtId="4" fontId="103" fillId="0" borderId="47" xfId="26" applyNumberFormat="1" applyFont="1" applyFill="1" applyBorder="1" applyAlignment="1">
      <alignment horizontal="right" vertical="center"/>
    </xf>
    <xf numFmtId="4" fontId="103" fillId="0" borderId="0" xfId="26" applyNumberFormat="1" applyFont="1" applyFill="1" applyBorder="1" applyAlignment="1">
      <alignment horizontal="right" vertical="center"/>
    </xf>
    <xf numFmtId="4" fontId="103" fillId="0" borderId="0" xfId="26" applyNumberFormat="1" applyFont="1" applyFill="1" applyBorder="1" applyAlignment="1">
      <alignment horizontal="right"/>
    </xf>
    <xf numFmtId="4" fontId="104" fillId="0" borderId="0" xfId="26" applyNumberFormat="1" applyFont="1" applyFill="1" applyBorder="1"/>
    <xf numFmtId="4" fontId="103" fillId="0" borderId="0" xfId="26" applyNumberFormat="1" applyFont="1" applyFill="1" applyBorder="1"/>
    <xf numFmtId="0" fontId="103" fillId="0" borderId="0" xfId="26" applyFont="1" applyFill="1" applyBorder="1"/>
    <xf numFmtId="0" fontId="103" fillId="0" borderId="0" xfId="26" applyFont="1" applyFill="1"/>
    <xf numFmtId="0" fontId="96" fillId="0" borderId="1" xfId="26" applyFont="1" applyFill="1" applyBorder="1" applyAlignment="1">
      <alignment horizontal="center" wrapText="1"/>
    </xf>
    <xf numFmtId="0" fontId="113" fillId="0" borderId="2" xfId="26" applyFont="1" applyFill="1" applyBorder="1" applyAlignment="1">
      <alignment wrapText="1"/>
    </xf>
    <xf numFmtId="0" fontId="111" fillId="0" borderId="3" xfId="26" applyFont="1" applyFill="1" applyBorder="1" applyAlignment="1">
      <alignment wrapText="1"/>
    </xf>
    <xf numFmtId="4" fontId="113" fillId="0" borderId="2" xfId="26" applyNumberFormat="1" applyFont="1" applyFill="1" applyBorder="1" applyAlignment="1">
      <alignment horizontal="right"/>
    </xf>
    <xf numFmtId="0" fontId="113" fillId="0" borderId="0" xfId="26" applyNumberFormat="1" applyFont="1" applyFill="1" applyBorder="1" applyAlignment="1">
      <alignment horizontal="center"/>
    </xf>
    <xf numFmtId="4" fontId="111" fillId="0" borderId="0" xfId="26" applyNumberFormat="1" applyFont="1" applyFill="1" applyBorder="1"/>
    <xf numFmtId="0" fontId="113" fillId="0" borderId="37" xfId="26" applyFont="1" applyFill="1" applyBorder="1" applyAlignment="1">
      <alignment horizontal="center" wrapText="1"/>
    </xf>
    <xf numFmtId="0" fontId="113" fillId="0" borderId="47" xfId="26" applyFont="1" applyFill="1" applyBorder="1" applyAlignment="1">
      <alignment wrapText="1"/>
    </xf>
    <xf numFmtId="0" fontId="113" fillId="0" borderId="0" xfId="26" applyFont="1" applyFill="1" applyBorder="1" applyAlignment="1">
      <alignment wrapText="1"/>
    </xf>
    <xf numFmtId="4" fontId="113" fillId="0" borderId="47" xfId="26" applyNumberFormat="1" applyFont="1" applyFill="1" applyBorder="1" applyAlignment="1">
      <alignment horizontal="left"/>
    </xf>
    <xf numFmtId="0" fontId="113" fillId="0" borderId="0" xfId="26" applyFont="1" applyFill="1" applyBorder="1" applyAlignment="1">
      <alignment horizontal="right"/>
    </xf>
    <xf numFmtId="0" fontId="113" fillId="0" borderId="47" xfId="26" applyFont="1" applyFill="1" applyBorder="1" applyAlignment="1">
      <alignment horizontal="right"/>
    </xf>
    <xf numFmtId="0" fontId="113" fillId="0" borderId="47" xfId="26" applyFont="1" applyFill="1" applyBorder="1" applyAlignment="1">
      <alignment horizontal="right" vertical="center"/>
    </xf>
    <xf numFmtId="0" fontId="113" fillId="0" borderId="0" xfId="26" applyFont="1" applyFill="1" applyBorder="1" applyAlignment="1">
      <alignment horizontal="right" vertical="center"/>
    </xf>
    <xf numFmtId="4" fontId="113" fillId="0" borderId="47" xfId="26" applyNumberFormat="1" applyFont="1" applyFill="1" applyBorder="1" applyAlignment="1">
      <alignment horizontal="right" vertical="center"/>
    </xf>
    <xf numFmtId="4" fontId="113" fillId="0" borderId="0" xfId="26" applyNumberFormat="1" applyFont="1" applyFill="1" applyBorder="1"/>
    <xf numFmtId="0" fontId="113" fillId="0" borderId="0" xfId="26" applyFont="1" applyFill="1" applyBorder="1"/>
    <xf numFmtId="0" fontId="113" fillId="0" borderId="0" xfId="26" applyFont="1" applyFill="1"/>
    <xf numFmtId="0" fontId="113" fillId="0" borderId="1" xfId="26" applyFont="1" applyFill="1" applyBorder="1" applyAlignment="1">
      <alignment horizontal="center" wrapText="1"/>
    </xf>
    <xf numFmtId="0" fontId="113" fillId="0" borderId="3" xfId="26" applyFont="1" applyFill="1" applyBorder="1" applyAlignment="1">
      <alignment wrapText="1"/>
    </xf>
    <xf numFmtId="4" fontId="113" fillId="6" borderId="2" xfId="26" applyNumberFormat="1" applyFont="1" applyFill="1" applyBorder="1" applyAlignment="1">
      <alignment horizontal="right"/>
    </xf>
    <xf numFmtId="4" fontId="113" fillId="0" borderId="2" xfId="26" applyNumberFormat="1" applyFont="1" applyFill="1" applyBorder="1" applyAlignment="1">
      <alignment horizontal="right" vertical="center"/>
    </xf>
    <xf numFmtId="4" fontId="113" fillId="0" borderId="0" xfId="26" applyNumberFormat="1" applyFont="1" applyFill="1" applyBorder="1" applyAlignment="1">
      <alignment horizontal="right" vertical="center"/>
    </xf>
    <xf numFmtId="4" fontId="113" fillId="0" borderId="0" xfId="26" applyNumberFormat="1" applyFont="1" applyFill="1" applyBorder="1" applyAlignment="1">
      <alignment horizontal="right"/>
    </xf>
    <xf numFmtId="4" fontId="113" fillId="0" borderId="0" xfId="26" applyNumberFormat="1" applyFont="1" applyFill="1" applyBorder="1" applyAlignment="1">
      <alignment wrapText="1"/>
    </xf>
    <xf numFmtId="0" fontId="104" fillId="0" borderId="0" xfId="26" applyFont="1" applyFill="1" applyBorder="1"/>
    <xf numFmtId="0" fontId="104" fillId="0" borderId="0" xfId="26" applyFont="1" applyFill="1"/>
    <xf numFmtId="0" fontId="122" fillId="0" borderId="115" xfId="26" applyFont="1" applyFill="1" applyBorder="1" applyAlignment="1">
      <alignment horizontal="center" wrapText="1"/>
    </xf>
    <xf numFmtId="0" fontId="122" fillId="0" borderId="116" xfId="26" applyFont="1" applyFill="1" applyBorder="1" applyAlignment="1">
      <alignment wrapText="1"/>
    </xf>
    <xf numFmtId="0" fontId="122" fillId="0" borderId="117" xfId="26" applyFont="1" applyFill="1" applyBorder="1" applyAlignment="1">
      <alignment wrapText="1"/>
    </xf>
    <xf numFmtId="4" fontId="122" fillId="0" borderId="116" xfId="26" applyNumberFormat="1" applyFont="1" applyFill="1" applyBorder="1" applyAlignment="1">
      <alignment horizontal="right"/>
    </xf>
    <xf numFmtId="4" fontId="122" fillId="0" borderId="117" xfId="26" applyNumberFormat="1" applyFont="1" applyFill="1" applyBorder="1" applyAlignment="1">
      <alignment horizontal="right"/>
    </xf>
    <xf numFmtId="4" fontId="122" fillId="0" borderId="116" xfId="26" applyNumberFormat="1" applyFont="1" applyFill="1" applyBorder="1" applyAlignment="1">
      <alignment horizontal="right" vertical="center"/>
    </xf>
    <xf numFmtId="4" fontId="122" fillId="0" borderId="117" xfId="26" applyNumberFormat="1" applyFont="1" applyFill="1" applyBorder="1" applyAlignment="1">
      <alignment horizontal="right" vertical="center"/>
    </xf>
    <xf numFmtId="4" fontId="122" fillId="0" borderId="0" xfId="26" applyNumberFormat="1" applyFont="1" applyFill="1" applyBorder="1" applyAlignment="1">
      <alignment horizontal="right" vertical="center"/>
    </xf>
    <xf numFmtId="4" fontId="122" fillId="0" borderId="0" xfId="26" applyNumberFormat="1" applyFont="1" applyFill="1" applyBorder="1" applyAlignment="1">
      <alignment horizontal="right"/>
    </xf>
    <xf numFmtId="0" fontId="122" fillId="0" borderId="0" xfId="26" applyFont="1" applyFill="1" applyBorder="1" applyAlignment="1">
      <alignment horizontal="right"/>
    </xf>
    <xf numFmtId="4" fontId="67" fillId="0" borderId="0" xfId="26" applyNumberFormat="1" applyFont="1" applyFill="1" applyBorder="1"/>
    <xf numFmtId="0" fontId="67" fillId="0" borderId="0" xfId="26" applyFont="1" applyFill="1" applyBorder="1"/>
    <xf numFmtId="0" fontId="67" fillId="0" borderId="0" xfId="26" applyFont="1" applyFill="1"/>
    <xf numFmtId="0" fontId="122" fillId="0" borderId="22" xfId="26" applyFont="1" applyFill="1" applyBorder="1" applyAlignment="1">
      <alignment horizontal="center" wrapText="1"/>
    </xf>
    <xf numFmtId="0" fontId="122" fillId="0" borderId="13" xfId="26" applyFont="1" applyFill="1" applyBorder="1" applyAlignment="1">
      <alignment wrapText="1"/>
    </xf>
    <xf numFmtId="0" fontId="122" fillId="0" borderId="23" xfId="26" applyFont="1" applyFill="1" applyBorder="1" applyAlignment="1">
      <alignment wrapText="1"/>
    </xf>
    <xf numFmtId="4" fontId="122" fillId="0" borderId="13" xfId="26" applyNumberFormat="1" applyFont="1" applyFill="1" applyBorder="1" applyAlignment="1">
      <alignment horizontal="right"/>
    </xf>
    <xf numFmtId="4" fontId="122" fillId="0" borderId="23" xfId="26" applyNumberFormat="1" applyFont="1" applyFill="1" applyBorder="1" applyAlignment="1">
      <alignment horizontal="right"/>
    </xf>
    <xf numFmtId="4" fontId="122" fillId="0" borderId="13" xfId="26" applyNumberFormat="1" applyFont="1" applyFill="1" applyBorder="1" applyAlignment="1">
      <alignment horizontal="right" vertical="center"/>
    </xf>
    <xf numFmtId="4" fontId="122" fillId="0" borderId="23" xfId="26" applyNumberFormat="1" applyFont="1" applyFill="1" applyBorder="1" applyAlignment="1">
      <alignment horizontal="right" vertical="center"/>
    </xf>
    <xf numFmtId="0" fontId="67" fillId="0" borderId="0" xfId="26" applyFont="1" applyFill="1" applyAlignment="1">
      <alignment vertical="center"/>
    </xf>
    <xf numFmtId="0" fontId="104" fillId="0" borderId="0" xfId="26" applyFont="1"/>
    <xf numFmtId="0" fontId="117" fillId="0" borderId="0" xfId="26" applyFont="1"/>
    <xf numFmtId="0" fontId="117" fillId="0" borderId="0" xfId="37" applyFont="1" applyAlignment="1">
      <alignment vertical="center"/>
    </xf>
    <xf numFmtId="0" fontId="67" fillId="0" borderId="0" xfId="26" applyFont="1" applyBorder="1"/>
    <xf numFmtId="0" fontId="75" fillId="0" borderId="0" xfId="26" applyFont="1" applyAlignment="1">
      <alignment horizontal="center"/>
    </xf>
    <xf numFmtId="4" fontId="75" fillId="0" borderId="0" xfId="26" applyNumberFormat="1" applyFont="1"/>
    <xf numFmtId="0" fontId="67" fillId="0" borderId="0" xfId="26" applyFont="1" applyBorder="1" applyAlignment="1">
      <alignment horizontal="center"/>
    </xf>
    <xf numFmtId="0" fontId="124" fillId="0" borderId="0" xfId="26" applyFont="1"/>
    <xf numFmtId="0" fontId="103" fillId="0" borderId="0" xfId="26" applyFont="1" applyAlignment="1">
      <alignment horizontal="right" vertical="center" wrapText="1"/>
    </xf>
    <xf numFmtId="0" fontId="103" fillId="0" borderId="0" xfId="26" applyFont="1" applyAlignment="1">
      <alignment horizontal="center" vertical="center" wrapText="1"/>
    </xf>
    <xf numFmtId="0" fontId="103" fillId="0" borderId="0" xfId="35" applyFont="1" applyAlignment="1">
      <alignment horizontal="center" vertical="center"/>
    </xf>
    <xf numFmtId="0" fontId="104" fillId="2" borderId="1" xfId="35" applyFont="1" applyFill="1" applyBorder="1" applyAlignment="1">
      <alignment horizontal="center" vertical="center" wrapText="1"/>
    </xf>
    <xf numFmtId="0" fontId="131" fillId="0" borderId="0" xfId="39" applyFont="1" applyAlignment="1">
      <alignment horizontal="center"/>
    </xf>
    <xf numFmtId="0" fontId="131" fillId="0" borderId="0" xfId="39" applyFont="1" applyAlignment="1"/>
    <xf numFmtId="0" fontId="132" fillId="0" borderId="0" xfId="38" applyFont="1" applyFill="1" applyAlignment="1"/>
    <xf numFmtId="0" fontId="131" fillId="0" borderId="0" xfId="39" applyFont="1" applyFill="1" applyAlignment="1"/>
    <xf numFmtId="0" fontId="133" fillId="0" borderId="0" xfId="39" applyFont="1" applyFill="1" applyAlignment="1"/>
    <xf numFmtId="0" fontId="131" fillId="0" borderId="0" xfId="39" applyFont="1" applyAlignment="1">
      <alignment horizontal="left" wrapText="1"/>
    </xf>
    <xf numFmtId="0" fontId="133" fillId="0" borderId="0" xfId="39" applyFont="1" applyAlignment="1">
      <alignment horizontal="left" vertical="top"/>
    </xf>
    <xf numFmtId="0" fontId="133" fillId="0" borderId="0" xfId="39" applyFont="1" applyAlignment="1">
      <alignment vertical="top" wrapText="1"/>
    </xf>
    <xf numFmtId="0" fontId="131" fillId="0" borderId="0" xfId="39" applyFont="1" applyAlignment="1">
      <alignment vertical="top"/>
    </xf>
    <xf numFmtId="0" fontId="133" fillId="0" borderId="0" xfId="39" applyFont="1" applyAlignment="1">
      <alignment vertical="top"/>
    </xf>
    <xf numFmtId="0" fontId="133" fillId="0" borderId="0" xfId="39" applyFont="1" applyAlignment="1">
      <alignment horizontal="left" vertical="center"/>
    </xf>
    <xf numFmtId="0" fontId="133" fillId="0" borderId="0" xfId="39" applyFont="1" applyAlignment="1">
      <alignment vertical="center" wrapText="1"/>
    </xf>
    <xf numFmtId="0" fontId="131" fillId="0" borderId="0" xfId="39" applyFont="1" applyAlignment="1">
      <alignment vertical="center"/>
    </xf>
    <xf numFmtId="0" fontId="135" fillId="0" borderId="0" xfId="39" applyFont="1" applyAlignment="1">
      <alignment horizontal="center" vertical="center" wrapText="1"/>
    </xf>
    <xf numFmtId="0" fontId="133" fillId="2" borderId="2" xfId="39" applyFont="1" applyFill="1" applyBorder="1" applyAlignment="1">
      <alignment horizontal="center" vertical="center" wrapText="1"/>
    </xf>
    <xf numFmtId="0" fontId="133" fillId="2" borderId="14" xfId="39" applyFont="1" applyFill="1" applyBorder="1" applyAlignment="1">
      <alignment horizontal="center" vertical="center" wrapText="1"/>
    </xf>
    <xf numFmtId="0" fontId="133" fillId="2" borderId="3" xfId="39" applyFont="1" applyFill="1" applyBorder="1" applyAlignment="1">
      <alignment horizontal="center" vertical="center" wrapText="1"/>
    </xf>
    <xf numFmtId="0" fontId="131" fillId="0" borderId="0" xfId="39" applyFont="1" applyBorder="1" applyAlignment="1">
      <alignment horizontal="center" vertical="center"/>
    </xf>
    <xf numFmtId="0" fontId="131" fillId="0" borderId="0" xfId="39" applyFont="1" applyAlignment="1">
      <alignment horizontal="center" vertical="center"/>
    </xf>
    <xf numFmtId="0" fontId="131" fillId="0" borderId="47" xfId="39" applyFont="1" applyBorder="1" applyAlignment="1">
      <alignment horizontal="center" vertical="center" wrapText="1"/>
    </xf>
    <xf numFmtId="0" fontId="131" fillId="0" borderId="38" xfId="39" applyFont="1" applyBorder="1" applyAlignment="1">
      <alignment vertical="center" wrapText="1"/>
    </xf>
    <xf numFmtId="0" fontId="131" fillId="0" borderId="47" xfId="39" applyFont="1" applyBorder="1" applyAlignment="1">
      <alignment horizontal="center" vertical="center"/>
    </xf>
    <xf numFmtId="0" fontId="131" fillId="0" borderId="38" xfId="39" applyFont="1" applyFill="1" applyBorder="1" applyAlignment="1">
      <alignment vertical="center"/>
    </xf>
    <xf numFmtId="0" fontId="133" fillId="0" borderId="0" xfId="39" applyFont="1" applyFill="1" applyBorder="1" applyAlignment="1">
      <alignment vertical="center"/>
    </xf>
    <xf numFmtId="0" fontId="133" fillId="0" borderId="0" xfId="39" applyFont="1" applyFill="1" applyAlignment="1">
      <alignment vertical="center"/>
    </xf>
    <xf numFmtId="0" fontId="131" fillId="0" borderId="2" xfId="39" applyFont="1" applyBorder="1" applyAlignment="1">
      <alignment horizontal="center" vertical="center" wrapText="1"/>
    </xf>
    <xf numFmtId="0" fontId="133" fillId="0" borderId="14" xfId="39" applyFont="1" applyBorder="1" applyAlignment="1">
      <alignment vertical="center" wrapText="1"/>
    </xf>
    <xf numFmtId="4" fontId="133" fillId="0" borderId="2" xfId="39" applyNumberFormat="1" applyFont="1" applyBorder="1" applyAlignment="1">
      <alignment vertical="center" wrapText="1"/>
    </xf>
    <xf numFmtId="0" fontId="133" fillId="0" borderId="2" xfId="39" applyFont="1" applyFill="1" applyBorder="1" applyAlignment="1">
      <alignment horizontal="center" vertical="center" wrapText="1"/>
    </xf>
    <xf numFmtId="0" fontId="133" fillId="0" borderId="14" xfId="39" applyFont="1" applyFill="1" applyBorder="1" applyAlignment="1">
      <alignment vertical="center" wrapText="1"/>
    </xf>
    <xf numFmtId="4" fontId="133" fillId="0" borderId="2" xfId="39" applyNumberFormat="1" applyFont="1" applyFill="1" applyBorder="1" applyAlignment="1">
      <alignment vertical="center" wrapText="1"/>
    </xf>
    <xf numFmtId="4" fontId="133" fillId="0" borderId="3" xfId="39" applyNumberFormat="1" applyFont="1" applyFill="1" applyBorder="1" applyAlignment="1">
      <alignment horizontal="left" vertical="center"/>
    </xf>
    <xf numFmtId="4" fontId="133" fillId="0" borderId="2" xfId="39" applyNumberFormat="1" applyFont="1" applyFill="1" applyBorder="1" applyAlignment="1">
      <alignment horizontal="right" vertical="center"/>
    </xf>
    <xf numFmtId="4" fontId="133" fillId="0" borderId="3" xfId="39" applyNumberFormat="1" applyFont="1" applyFill="1" applyBorder="1" applyAlignment="1">
      <alignment horizontal="right" vertical="center"/>
    </xf>
    <xf numFmtId="4" fontId="133" fillId="0" borderId="14" xfId="39" applyNumberFormat="1" applyFont="1" applyFill="1" applyBorder="1" applyAlignment="1">
      <alignment vertical="center"/>
    </xf>
    <xf numFmtId="0" fontId="131" fillId="0" borderId="2" xfId="39" applyFont="1" applyFill="1" applyBorder="1" applyAlignment="1">
      <alignment horizontal="center" vertical="center" wrapText="1"/>
    </xf>
    <xf numFmtId="0" fontId="131" fillId="0" borderId="14" xfId="39" applyFont="1" applyFill="1" applyBorder="1" applyAlignment="1">
      <alignment vertical="center" wrapText="1"/>
    </xf>
    <xf numFmtId="4" fontId="131" fillId="0" borderId="2" xfId="39" applyNumberFormat="1" applyFont="1" applyFill="1" applyBorder="1" applyAlignment="1">
      <alignment vertical="center" wrapText="1"/>
    </xf>
    <xf numFmtId="4" fontId="131" fillId="0" borderId="3" xfId="39" applyNumberFormat="1" applyFont="1" applyFill="1" applyBorder="1" applyAlignment="1">
      <alignment horizontal="right" vertical="center"/>
    </xf>
    <xf numFmtId="4" fontId="131" fillId="0" borderId="2" xfId="39" applyNumberFormat="1" applyFont="1" applyFill="1" applyBorder="1" applyAlignment="1">
      <alignment horizontal="right" vertical="center"/>
    </xf>
    <xf numFmtId="4" fontId="131" fillId="0" borderId="14" xfId="39" applyNumberFormat="1" applyFont="1" applyFill="1" applyBorder="1" applyAlignment="1">
      <alignment vertical="center"/>
    </xf>
    <xf numFmtId="0" fontId="131" fillId="0" borderId="0" xfId="39" applyFont="1" applyFill="1" applyBorder="1"/>
    <xf numFmtId="0" fontId="131" fillId="0" borderId="116" xfId="39" applyFont="1" applyFill="1" applyBorder="1" applyAlignment="1">
      <alignment horizontal="center" vertical="center" wrapText="1"/>
    </xf>
    <xf numFmtId="0" fontId="131" fillId="0" borderId="118" xfId="39" applyFont="1" applyFill="1" applyBorder="1" applyAlignment="1">
      <alignment vertical="center" wrapText="1"/>
    </xf>
    <xf numFmtId="4" fontId="131" fillId="0" borderId="116" xfId="39" applyNumberFormat="1" applyFont="1" applyFill="1" applyBorder="1" applyAlignment="1">
      <alignment vertical="center" wrapText="1"/>
    </xf>
    <xf numFmtId="4" fontId="131" fillId="0" borderId="117" xfId="39" applyNumberFormat="1" applyFont="1" applyFill="1" applyBorder="1" applyAlignment="1">
      <alignment horizontal="right" vertical="center"/>
    </xf>
    <xf numFmtId="4" fontId="131" fillId="0" borderId="116" xfId="39" applyNumberFormat="1" applyFont="1" applyFill="1" applyBorder="1" applyAlignment="1">
      <alignment horizontal="right" vertical="center"/>
    </xf>
    <xf numFmtId="4" fontId="131" fillId="0" borderId="118" xfId="39" applyNumberFormat="1" applyFont="1" applyFill="1" applyBorder="1" applyAlignment="1">
      <alignment vertical="center"/>
    </xf>
    <xf numFmtId="0" fontId="131" fillId="0" borderId="119" xfId="39" applyFont="1" applyFill="1" applyBorder="1" applyAlignment="1">
      <alignment horizontal="center" vertical="center" wrapText="1"/>
    </xf>
    <xf numFmtId="4" fontId="136" fillId="0" borderId="116" xfId="39" applyNumberFormat="1" applyFont="1" applyFill="1" applyBorder="1" applyAlignment="1">
      <alignment vertical="center" wrapText="1"/>
    </xf>
    <xf numFmtId="0" fontId="131" fillId="0" borderId="120" xfId="39" applyFont="1" applyFill="1" applyBorder="1" applyAlignment="1">
      <alignment horizontal="center" vertical="center" wrapText="1"/>
    </xf>
    <xf numFmtId="0" fontId="131" fillId="0" borderId="39" xfId="39" applyFont="1" applyFill="1" applyBorder="1" applyAlignment="1">
      <alignment vertical="center" wrapText="1"/>
    </xf>
    <xf numFmtId="4" fontId="136" fillId="0" borderId="13" xfId="39" applyNumberFormat="1" applyFont="1" applyFill="1" applyBorder="1" applyAlignment="1">
      <alignment vertical="center" wrapText="1"/>
    </xf>
    <xf numFmtId="4" fontId="131" fillId="0" borderId="23" xfId="39" applyNumberFormat="1" applyFont="1" applyFill="1" applyBorder="1" applyAlignment="1">
      <alignment horizontal="right" vertical="center"/>
    </xf>
    <xf numFmtId="4" fontId="131" fillId="0" borderId="13" xfId="39" applyNumberFormat="1" applyFont="1" applyFill="1" applyBorder="1" applyAlignment="1">
      <alignment horizontal="right" vertical="center"/>
    </xf>
    <xf numFmtId="0" fontId="131" fillId="0" borderId="0" xfId="39" applyFont="1" applyBorder="1" applyAlignment="1">
      <alignment horizontal="left"/>
    </xf>
    <xf numFmtId="0" fontId="131" fillId="0" borderId="0" xfId="39" applyFont="1" applyAlignment="1">
      <alignment vertical="center" wrapText="1"/>
    </xf>
    <xf numFmtId="0" fontId="131" fillId="0" borderId="0" xfId="39" applyFont="1" applyFill="1" applyBorder="1" applyAlignment="1">
      <alignment horizontal="left"/>
    </xf>
    <xf numFmtId="0" fontId="131" fillId="0" borderId="0" xfId="37" applyFont="1" applyAlignment="1">
      <alignment vertical="center"/>
    </xf>
    <xf numFmtId="0" fontId="131" fillId="0" borderId="0" xfId="39" applyFont="1"/>
    <xf numFmtId="0" fontId="131" fillId="0" borderId="0" xfId="39" applyFont="1" applyBorder="1"/>
    <xf numFmtId="0" fontId="131" fillId="0" borderId="0" xfId="39" applyFont="1" applyAlignment="1">
      <alignment horizontal="left" vertical="center"/>
    </xf>
    <xf numFmtId="0" fontId="103" fillId="0" borderId="0" xfId="35" applyFont="1" applyAlignment="1">
      <alignment horizontal="center" vertical="center"/>
    </xf>
    <xf numFmtId="0" fontId="104" fillId="2" borderId="14" xfId="35" applyFont="1" applyFill="1" applyBorder="1" applyAlignment="1">
      <alignment horizontal="center" vertical="center" wrapText="1"/>
    </xf>
    <xf numFmtId="0" fontId="113" fillId="0" borderId="0" xfId="35" applyFont="1" applyAlignment="1"/>
    <xf numFmtId="0" fontId="92" fillId="0" borderId="0" xfId="35" applyAlignment="1">
      <alignment horizontal="left" wrapText="1"/>
    </xf>
    <xf numFmtId="0" fontId="113" fillId="0" borderId="3" xfId="35" applyFont="1" applyFill="1" applyBorder="1" applyAlignment="1">
      <alignment horizontal="right" vertical="center"/>
    </xf>
    <xf numFmtId="0" fontId="75" fillId="0" borderId="0" xfId="35" applyFont="1" applyBorder="1" applyAlignment="1">
      <alignment horizontal="left"/>
    </xf>
    <xf numFmtId="0" fontId="67" fillId="0" borderId="0" xfId="35" applyFont="1" applyFill="1" applyBorder="1"/>
    <xf numFmtId="0" fontId="67" fillId="0" borderId="0" xfId="35" applyFont="1" applyAlignment="1">
      <alignment horizontal="center" vertical="center"/>
    </xf>
    <xf numFmtId="0" fontId="104" fillId="3" borderId="2" xfId="35" applyFont="1" applyFill="1" applyBorder="1" applyAlignment="1">
      <alignment horizontal="center" vertical="center" wrapText="1"/>
    </xf>
    <xf numFmtId="0" fontId="104" fillId="11" borderId="2" xfId="35" applyFont="1" applyFill="1" applyBorder="1" applyAlignment="1">
      <alignment horizontal="center" vertical="center" wrapText="1"/>
    </xf>
    <xf numFmtId="0" fontId="104" fillId="11" borderId="14" xfId="35" applyFont="1" applyFill="1" applyBorder="1" applyAlignment="1">
      <alignment horizontal="center" vertical="center" wrapText="1"/>
    </xf>
    <xf numFmtId="0" fontId="103" fillId="0" borderId="47" xfId="35" applyFont="1" applyBorder="1" applyAlignment="1">
      <alignment horizontal="center" vertical="center" wrapText="1"/>
    </xf>
    <xf numFmtId="0" fontId="103" fillId="0" borderId="38" xfId="35" applyFont="1" applyBorder="1" applyAlignment="1">
      <alignment vertical="center" wrapText="1"/>
    </xf>
    <xf numFmtId="0" fontId="103" fillId="0" borderId="47" xfId="35" applyFont="1" applyBorder="1" applyAlignment="1">
      <alignment vertical="center" wrapText="1"/>
    </xf>
    <xf numFmtId="0" fontId="103" fillId="0" borderId="47" xfId="35" applyFont="1" applyBorder="1" applyAlignment="1">
      <alignment horizontal="center" vertical="center"/>
    </xf>
    <xf numFmtId="0" fontId="103" fillId="0" borderId="121" xfId="35" applyFont="1" applyBorder="1" applyAlignment="1">
      <alignment horizontal="center" vertical="center"/>
    </xf>
    <xf numFmtId="0" fontId="103" fillId="0" borderId="38" xfId="35" applyFont="1" applyBorder="1" applyAlignment="1">
      <alignment horizontal="center" vertical="center"/>
    </xf>
    <xf numFmtId="0" fontId="103" fillId="0" borderId="38" xfId="35" applyFont="1" applyFill="1" applyBorder="1" applyAlignment="1">
      <alignment vertical="center"/>
    </xf>
    <xf numFmtId="0" fontId="103" fillId="0" borderId="0" xfId="35" applyFont="1" applyBorder="1" applyAlignment="1">
      <alignment vertical="center"/>
    </xf>
    <xf numFmtId="4" fontId="103" fillId="0" borderId="2" xfId="35" applyNumberFormat="1" applyFont="1" applyBorder="1" applyAlignment="1">
      <alignment horizontal="center" vertical="center" wrapText="1"/>
    </xf>
    <xf numFmtId="4" fontId="113" fillId="0" borderId="14" xfId="35" applyNumberFormat="1" applyFont="1" applyBorder="1" applyAlignment="1">
      <alignment vertical="center" wrapText="1"/>
    </xf>
    <xf numFmtId="4" fontId="113" fillId="0" borderId="2" xfId="35" applyNumberFormat="1" applyFont="1" applyBorder="1" applyAlignment="1">
      <alignment vertical="center" wrapText="1"/>
    </xf>
    <xf numFmtId="4" fontId="113" fillId="0" borderId="14" xfId="35" applyNumberFormat="1" applyFont="1" applyFill="1" applyBorder="1" applyAlignment="1">
      <alignment horizontal="right" vertical="center"/>
    </xf>
    <xf numFmtId="4" fontId="103" fillId="0" borderId="0" xfId="35" applyNumberFormat="1" applyFont="1" applyBorder="1" applyAlignment="1">
      <alignment vertical="center"/>
    </xf>
    <xf numFmtId="4" fontId="103" fillId="0" borderId="0" xfId="35" applyNumberFormat="1" applyFont="1" applyAlignment="1">
      <alignment vertical="center"/>
    </xf>
    <xf numFmtId="4" fontId="113" fillId="0" borderId="2" xfId="35" applyNumberFormat="1" applyFont="1" applyFill="1" applyBorder="1" applyAlignment="1">
      <alignment horizontal="center" vertical="center" wrapText="1"/>
    </xf>
    <xf numFmtId="4" fontId="113" fillId="0" borderId="14" xfId="35" applyNumberFormat="1" applyFont="1" applyFill="1" applyBorder="1" applyAlignment="1">
      <alignment vertical="center" wrapText="1"/>
    </xf>
    <xf numFmtId="4" fontId="113" fillId="0" borderId="2" xfId="35" applyNumberFormat="1" applyFont="1" applyFill="1" applyBorder="1" applyAlignment="1">
      <alignment vertical="center" wrapText="1"/>
    </xf>
    <xf numFmtId="4" fontId="113" fillId="0" borderId="0" xfId="35" applyNumberFormat="1" applyFont="1" applyFill="1" applyBorder="1" applyAlignment="1">
      <alignment vertical="center"/>
    </xf>
    <xf numFmtId="4" fontId="113" fillId="0" borderId="0" xfId="35" applyNumberFormat="1" applyFont="1" applyFill="1" applyAlignment="1">
      <alignment vertical="center"/>
    </xf>
    <xf numFmtId="4" fontId="113" fillId="0" borderId="51" xfId="35" applyNumberFormat="1" applyFont="1" applyFill="1" applyBorder="1" applyAlignment="1">
      <alignment horizontal="right" vertical="center"/>
    </xf>
    <xf numFmtId="4" fontId="113" fillId="0" borderId="14" xfId="35" applyNumberFormat="1" applyFont="1" applyFill="1" applyBorder="1" applyAlignment="1">
      <alignment horizontal="right" vertical="center" wrapText="1"/>
    </xf>
    <xf numFmtId="4" fontId="122" fillId="0" borderId="2" xfId="35" applyNumberFormat="1" applyFont="1" applyFill="1" applyBorder="1" applyAlignment="1">
      <alignment horizontal="center" vertical="center" wrapText="1"/>
    </xf>
    <xf numFmtId="4" fontId="122" fillId="0" borderId="14" xfId="35" applyNumberFormat="1" applyFont="1" applyFill="1" applyBorder="1" applyAlignment="1">
      <alignment vertical="center" wrapText="1"/>
    </xf>
    <xf numFmtId="4" fontId="122" fillId="0" borderId="2" xfId="35" applyNumberFormat="1" applyFont="1" applyFill="1" applyBorder="1" applyAlignment="1">
      <alignment vertical="center" wrapText="1"/>
    </xf>
    <xf numFmtId="4" fontId="122" fillId="0" borderId="2" xfId="35" applyNumberFormat="1" applyFont="1" applyFill="1" applyBorder="1" applyAlignment="1">
      <alignment horizontal="right" vertical="center"/>
    </xf>
    <xf numFmtId="4" fontId="122" fillId="0" borderId="3" xfId="35" applyNumberFormat="1" applyFont="1" applyFill="1" applyBorder="1" applyAlignment="1">
      <alignment horizontal="right" vertical="center"/>
    </xf>
    <xf numFmtId="4" fontId="122" fillId="0" borderId="14" xfId="35" applyNumberFormat="1" applyFont="1" applyFill="1" applyBorder="1" applyAlignment="1">
      <alignment horizontal="right" vertical="center"/>
    </xf>
    <xf numFmtId="4" fontId="122" fillId="0" borderId="0" xfId="35" applyNumberFormat="1" applyFont="1" applyFill="1" applyBorder="1" applyAlignment="1">
      <alignment vertical="center"/>
    </xf>
    <xf numFmtId="4" fontId="122" fillId="0" borderId="0" xfId="35" applyNumberFormat="1" applyFont="1" applyFill="1" applyAlignment="1">
      <alignment vertical="center"/>
    </xf>
    <xf numFmtId="4" fontId="122" fillId="0" borderId="116" xfId="35" applyNumberFormat="1" applyFont="1" applyFill="1" applyBorder="1" applyAlignment="1">
      <alignment horizontal="center" vertical="center" wrapText="1"/>
    </xf>
    <xf numFmtId="4" fontId="122" fillId="0" borderId="118" xfId="35" applyNumberFormat="1" applyFont="1" applyFill="1" applyBorder="1" applyAlignment="1">
      <alignment vertical="center" wrapText="1"/>
    </xf>
    <xf numFmtId="4" fontId="122" fillId="0" borderId="116" xfId="35" applyNumberFormat="1" applyFont="1" applyFill="1" applyBorder="1" applyAlignment="1">
      <alignment vertical="center" wrapText="1"/>
    </xf>
    <xf numFmtId="4" fontId="122" fillId="0" borderId="116" xfId="35" applyNumberFormat="1" applyFont="1" applyFill="1" applyBorder="1" applyAlignment="1">
      <alignment horizontal="right" vertical="center"/>
    </xf>
    <xf numFmtId="4" fontId="122" fillId="0" borderId="122" xfId="35" applyNumberFormat="1" applyFont="1" applyFill="1" applyBorder="1" applyAlignment="1">
      <alignment horizontal="right" vertical="center"/>
    </xf>
    <xf numFmtId="4" fontId="122" fillId="0" borderId="123" xfId="35" applyNumberFormat="1" applyFont="1" applyFill="1" applyBorder="1" applyAlignment="1">
      <alignment horizontal="right" vertical="center"/>
    </xf>
    <xf numFmtId="4" fontId="122" fillId="0" borderId="118" xfId="35" applyNumberFormat="1" applyFont="1" applyFill="1" applyBorder="1" applyAlignment="1">
      <alignment horizontal="right" vertical="center"/>
    </xf>
    <xf numFmtId="4" fontId="122" fillId="0" borderId="117" xfId="35" applyNumberFormat="1" applyFont="1" applyFill="1" applyBorder="1" applyAlignment="1">
      <alignment horizontal="right" vertical="center"/>
    </xf>
    <xf numFmtId="4" fontId="122" fillId="0" borderId="54" xfId="35" applyNumberFormat="1" applyFont="1" applyFill="1" applyBorder="1" applyAlignment="1">
      <alignment horizontal="right" vertical="center"/>
    </xf>
    <xf numFmtId="4" fontId="122" fillId="0" borderId="118" xfId="35" applyNumberFormat="1" applyFont="1" applyFill="1" applyBorder="1" applyAlignment="1">
      <alignment vertical="center"/>
    </xf>
    <xf numFmtId="4" fontId="121" fillId="0" borderId="119" xfId="35" applyNumberFormat="1" applyFont="1" applyFill="1" applyBorder="1" applyAlignment="1">
      <alignment horizontal="center" vertical="center" wrapText="1"/>
    </xf>
    <xf numFmtId="4" fontId="121" fillId="0" borderId="118" xfId="35" applyNumberFormat="1" applyFont="1" applyFill="1" applyBorder="1" applyAlignment="1">
      <alignment vertical="center" wrapText="1"/>
    </xf>
    <xf numFmtId="4" fontId="121" fillId="0" borderId="116" xfId="35" applyNumberFormat="1" applyFont="1" applyFill="1" applyBorder="1" applyAlignment="1">
      <alignment vertical="center" wrapText="1"/>
    </xf>
    <xf numFmtId="4" fontId="121" fillId="0" borderId="116" xfId="35" applyNumberFormat="1" applyFont="1" applyFill="1" applyBorder="1" applyAlignment="1">
      <alignment vertical="center"/>
    </xf>
    <xf numFmtId="4" fontId="121" fillId="0" borderId="118" xfId="35" applyNumberFormat="1" applyFont="1" applyFill="1" applyBorder="1" applyAlignment="1">
      <alignment vertical="center"/>
    </xf>
    <xf numFmtId="4" fontId="121" fillId="0" borderId="117" xfId="35" applyNumberFormat="1" applyFont="1" applyFill="1" applyBorder="1" applyAlignment="1">
      <alignment vertical="center"/>
    </xf>
    <xf numFmtId="4" fontId="121" fillId="0" borderId="43" xfId="35" applyNumberFormat="1" applyFont="1" applyFill="1" applyBorder="1" applyAlignment="1">
      <alignment vertical="center"/>
    </xf>
    <xf numFmtId="4" fontId="67" fillId="0" borderId="0" xfId="35" applyNumberFormat="1" applyFont="1" applyFill="1" applyBorder="1" applyAlignment="1">
      <alignment vertical="center"/>
    </xf>
    <xf numFmtId="4" fontId="67" fillId="0" borderId="0" xfId="35" applyNumberFormat="1" applyFont="1" applyFill="1" applyAlignment="1">
      <alignment vertical="center"/>
    </xf>
    <xf numFmtId="4" fontId="121" fillId="0" borderId="124" xfId="35" applyNumberFormat="1" applyFont="1" applyFill="1" applyBorder="1" applyAlignment="1">
      <alignment horizontal="center" vertical="center" wrapText="1"/>
    </xf>
    <xf numFmtId="4" fontId="121" fillId="0" borderId="38" xfId="35" applyNumberFormat="1" applyFont="1" applyFill="1" applyBorder="1" applyAlignment="1">
      <alignment vertical="center" wrapText="1"/>
    </xf>
    <xf numFmtId="4" fontId="121" fillId="0" borderId="47" xfId="35" applyNumberFormat="1" applyFont="1" applyFill="1" applyBorder="1" applyAlignment="1">
      <alignment vertical="center" wrapText="1"/>
    </xf>
    <xf numFmtId="4" fontId="121" fillId="0" borderId="47" xfId="35" applyNumberFormat="1" applyFont="1" applyFill="1" applyBorder="1" applyAlignment="1">
      <alignment vertical="center"/>
    </xf>
    <xf numFmtId="4" fontId="121" fillId="0" borderId="38" xfId="35" applyNumberFormat="1" applyFont="1" applyFill="1" applyBorder="1" applyAlignment="1">
      <alignment vertical="center"/>
    </xf>
    <xf numFmtId="4" fontId="121" fillId="0" borderId="13" xfId="35" applyNumberFormat="1" applyFont="1" applyFill="1" applyBorder="1" applyAlignment="1">
      <alignment vertical="center"/>
    </xf>
    <xf numFmtId="4" fontId="121" fillId="0" borderId="0" xfId="35" applyNumberFormat="1" applyFont="1" applyFill="1" applyBorder="1" applyAlignment="1">
      <alignment vertical="center"/>
    </xf>
    <xf numFmtId="4" fontId="121" fillId="0" borderId="121" xfId="35" applyNumberFormat="1" applyFont="1" applyFill="1" applyBorder="1" applyAlignment="1">
      <alignment vertical="center"/>
    </xf>
    <xf numFmtId="4" fontId="122" fillId="0" borderId="1" xfId="35" applyNumberFormat="1" applyFont="1" applyFill="1" applyBorder="1" applyAlignment="1">
      <alignment horizontal="right" vertical="center"/>
    </xf>
    <xf numFmtId="4" fontId="121" fillId="0" borderId="120" xfId="35" applyNumberFormat="1" applyFont="1" applyFill="1" applyBorder="1" applyAlignment="1">
      <alignment horizontal="center" vertical="center" wrapText="1"/>
    </xf>
    <xf numFmtId="4" fontId="121" fillId="0" borderId="39" xfId="35" applyNumberFormat="1" applyFont="1" applyFill="1" applyBorder="1" applyAlignment="1">
      <alignment vertical="center" wrapText="1"/>
    </xf>
    <xf numFmtId="4" fontId="121" fillId="0" borderId="13" xfId="35" applyNumberFormat="1" applyFont="1" applyFill="1" applyBorder="1" applyAlignment="1">
      <alignment vertical="center" wrapText="1"/>
    </xf>
    <xf numFmtId="4" fontId="121" fillId="0" borderId="39" xfId="35" applyNumberFormat="1" applyFont="1" applyFill="1" applyBorder="1" applyAlignment="1">
      <alignment vertical="center"/>
    </xf>
    <xf numFmtId="4" fontId="121" fillId="0" borderId="23" xfId="35" applyNumberFormat="1" applyFont="1" applyFill="1" applyBorder="1" applyAlignment="1">
      <alignment vertical="center"/>
    </xf>
    <xf numFmtId="4" fontId="121" fillId="0" borderId="2" xfId="35" applyNumberFormat="1" applyFont="1" applyFill="1" applyBorder="1" applyAlignment="1">
      <alignment vertical="center"/>
    </xf>
    <xf numFmtId="0" fontId="104" fillId="0" borderId="0" xfId="35" applyFont="1"/>
    <xf numFmtId="0" fontId="117" fillId="0" borderId="0" xfId="35" applyFont="1"/>
    <xf numFmtId="0" fontId="75" fillId="0" borderId="0" xfId="35" applyFont="1" applyAlignment="1">
      <alignment horizontal="center"/>
    </xf>
    <xf numFmtId="0" fontId="124" fillId="0" borderId="0" xfId="35" applyFont="1" applyAlignment="1">
      <alignment horizontal="left"/>
    </xf>
    <xf numFmtId="0" fontId="67" fillId="0" borderId="0" xfId="35" applyFont="1" applyAlignment="1">
      <alignment horizontal="center" vertical="center"/>
    </xf>
    <xf numFmtId="0" fontId="103" fillId="0" borderId="0" xfId="35" applyFont="1" applyAlignment="1">
      <alignment horizontal="center" vertical="center" wrapText="1"/>
    </xf>
    <xf numFmtId="0" fontId="103" fillId="0" borderId="0" xfId="35" applyFont="1" applyAlignment="1">
      <alignment horizontal="center" vertical="center"/>
    </xf>
    <xf numFmtId="0" fontId="126" fillId="0" borderId="0" xfId="35" applyFont="1" applyAlignment="1">
      <alignment horizontal="center" vertical="center" wrapText="1"/>
    </xf>
    <xf numFmtId="0" fontId="113" fillId="0" borderId="0" xfId="40" applyFont="1" applyAlignment="1">
      <alignment horizontal="left" wrapText="1"/>
    </xf>
    <xf numFmtId="0" fontId="122" fillId="0" borderId="0" xfId="40" applyFont="1" applyAlignment="1">
      <alignment horizontal="left" wrapText="1"/>
    </xf>
    <xf numFmtId="0" fontId="96" fillId="0" borderId="0" xfId="35" applyFont="1" applyAlignment="1">
      <alignment horizontal="left" vertical="top" wrapText="1"/>
    </xf>
    <xf numFmtId="0" fontId="96" fillId="0" borderId="0" xfId="35" applyFont="1" applyAlignment="1">
      <alignment horizontal="left" vertical="center" wrapText="1"/>
    </xf>
    <xf numFmtId="0" fontId="75" fillId="0" borderId="0" xfId="40" applyFont="1" applyAlignment="1">
      <alignment horizontal="left" wrapText="1"/>
    </xf>
    <xf numFmtId="0" fontId="122" fillId="0" borderId="0" xfId="35" applyFont="1" applyAlignment="1">
      <alignment horizontal="left"/>
    </xf>
    <xf numFmtId="0" fontId="67" fillId="0" borderId="0" xfId="36" applyFont="1" applyAlignment="1">
      <alignment horizontal="left" wrapText="1"/>
    </xf>
    <xf numFmtId="0" fontId="128" fillId="0" borderId="1" xfId="35" applyFont="1" applyFill="1" applyBorder="1" applyAlignment="1">
      <alignment horizontal="center" vertical="center" wrapText="1"/>
    </xf>
    <xf numFmtId="0" fontId="128" fillId="0" borderId="3" xfId="35" applyFont="1" applyFill="1" applyBorder="1" applyAlignment="1">
      <alignment horizontal="center" vertical="center" wrapText="1"/>
    </xf>
    <xf numFmtId="0" fontId="128" fillId="0" borderId="14" xfId="35" applyFont="1" applyFill="1" applyBorder="1" applyAlignment="1">
      <alignment horizontal="center" vertical="center" wrapText="1"/>
    </xf>
    <xf numFmtId="164" fontId="103" fillId="0" borderId="0" xfId="35" applyNumberFormat="1" applyFont="1" applyAlignment="1">
      <alignment horizontal="center" vertical="center"/>
    </xf>
    <xf numFmtId="0" fontId="131" fillId="0" borderId="0" xfId="36" applyFont="1" applyAlignment="1">
      <alignment horizontal="left" wrapText="1"/>
    </xf>
    <xf numFmtId="0" fontId="131" fillId="0" borderId="0" xfId="39" applyFont="1" applyAlignment="1">
      <alignment horizontal="center" vertical="center" wrapText="1"/>
    </xf>
    <xf numFmtId="0" fontId="133" fillId="0" borderId="0" xfId="39" applyFont="1" applyFill="1" applyAlignment="1">
      <alignment horizontal="left" vertical="center" wrapText="1"/>
    </xf>
    <xf numFmtId="0" fontId="131" fillId="0" borderId="0" xfId="39" applyFont="1" applyAlignment="1">
      <alignment horizontal="left" wrapText="1"/>
    </xf>
    <xf numFmtId="0" fontId="134" fillId="0" borderId="0" xfId="39" applyFont="1" applyAlignment="1">
      <alignment horizontal="center" vertical="center" wrapText="1"/>
    </xf>
    <xf numFmtId="0" fontId="74" fillId="0" borderId="0" xfId="26" applyAlignment="1">
      <alignment horizontal="left" wrapText="1"/>
    </xf>
    <xf numFmtId="0" fontId="96" fillId="0" borderId="0" xfId="26" applyFont="1" applyAlignment="1">
      <alignment horizontal="left" vertical="top" wrapText="1"/>
    </xf>
    <xf numFmtId="0" fontId="96" fillId="0" borderId="0" xfId="26" applyFont="1" applyAlignment="1">
      <alignment horizontal="left" vertical="center" wrapText="1"/>
    </xf>
    <xf numFmtId="0" fontId="96" fillId="0" borderId="0" xfId="26" applyFont="1" applyAlignment="1">
      <alignment vertical="center" wrapText="1"/>
    </xf>
    <xf numFmtId="0" fontId="130" fillId="0" borderId="0" xfId="26" applyFont="1" applyBorder="1" applyAlignment="1">
      <alignment horizontal="center" vertical="center" wrapText="1"/>
    </xf>
    <xf numFmtId="0" fontId="104" fillId="2" borderId="1" xfId="35" applyFont="1" applyFill="1" applyBorder="1" applyAlignment="1">
      <alignment horizontal="center" vertical="center" wrapText="1"/>
    </xf>
    <xf numFmtId="0" fontId="104" fillId="2" borderId="3" xfId="35" applyFont="1" applyFill="1" applyBorder="1" applyAlignment="1">
      <alignment horizontal="center" vertical="center" wrapText="1"/>
    </xf>
    <xf numFmtId="0" fontId="104" fillId="2" borderId="14" xfId="35" applyFont="1" applyFill="1" applyBorder="1" applyAlignment="1">
      <alignment horizontal="center" vertical="center" wrapText="1"/>
    </xf>
    <xf numFmtId="4" fontId="113" fillId="0" borderId="1" xfId="35" applyNumberFormat="1" applyFont="1" applyFill="1" applyBorder="1" applyAlignment="1">
      <alignment horizontal="center" vertical="center"/>
    </xf>
    <xf numFmtId="4" fontId="113" fillId="0" borderId="3" xfId="35" applyNumberFormat="1" applyFont="1" applyFill="1" applyBorder="1" applyAlignment="1">
      <alignment horizontal="center" vertical="center"/>
    </xf>
    <xf numFmtId="4" fontId="113" fillId="0" borderId="14" xfId="35" applyNumberFormat="1" applyFont="1" applyFill="1" applyBorder="1" applyAlignment="1">
      <alignment horizontal="center" vertical="center"/>
    </xf>
    <xf numFmtId="164" fontId="67" fillId="0" borderId="0" xfId="35" applyNumberFormat="1" applyFont="1" applyAlignment="1">
      <alignment horizontal="center" vertical="center"/>
    </xf>
    <xf numFmtId="0" fontId="122" fillId="0" borderId="0" xfId="35" applyFont="1" applyAlignment="1">
      <alignment horizontal="left" wrapText="1"/>
    </xf>
    <xf numFmtId="0" fontId="75" fillId="0" borderId="0" xfId="36" applyFont="1" applyAlignment="1">
      <alignment horizontal="left" wrapText="1"/>
    </xf>
    <xf numFmtId="0" fontId="67" fillId="0" borderId="53" xfId="26" applyFont="1" applyBorder="1" applyAlignment="1"/>
    <xf numFmtId="0" fontId="67" fillId="0" borderId="54" xfId="26" applyFont="1" applyBorder="1" applyAlignment="1"/>
    <xf numFmtId="0" fontId="96" fillId="0" borderId="0" xfId="26" applyFont="1" applyAlignment="1">
      <alignment horizontal="left" vertical="top"/>
    </xf>
    <xf numFmtId="0" fontId="96" fillId="0" borderId="0" xfId="26" applyFont="1" applyAlignment="1">
      <alignment horizontal="left" vertical="center"/>
    </xf>
    <xf numFmtId="0" fontId="119" fillId="0" borderId="0" xfId="26" applyFont="1" applyAlignment="1">
      <alignment horizontal="center" vertical="center" wrapText="1"/>
    </xf>
    <xf numFmtId="0" fontId="121" fillId="0" borderId="3" xfId="26" applyFont="1" applyFill="1" applyBorder="1" applyAlignment="1" applyProtection="1">
      <alignment horizontal="center" vertical="center" wrapText="1"/>
    </xf>
    <xf numFmtId="0" fontId="103" fillId="0" borderId="0" xfId="26" applyFont="1" applyAlignment="1">
      <alignment horizontal="left" vertical="center"/>
    </xf>
    <xf numFmtId="49" fontId="113" fillId="10" borderId="9" xfId="26" applyNumberFormat="1" applyFont="1" applyFill="1" applyBorder="1" applyAlignment="1" applyProtection="1">
      <alignment horizontal="left" vertical="center"/>
    </xf>
    <xf numFmtId="49" fontId="113" fillId="10" borderId="57" xfId="26" applyNumberFormat="1" applyFont="1" applyFill="1" applyBorder="1" applyAlignment="1" applyProtection="1">
      <alignment horizontal="left" vertical="center"/>
    </xf>
    <xf numFmtId="49" fontId="67" fillId="0" borderId="9" xfId="26" applyNumberFormat="1" applyFont="1" applyFill="1" applyBorder="1" applyAlignment="1" applyProtection="1">
      <alignment horizontal="left" vertical="center" wrapText="1"/>
    </xf>
    <xf numFmtId="49" fontId="67" fillId="0" borderId="57" xfId="26" applyNumberFormat="1" applyFont="1" applyFill="1" applyBorder="1" applyAlignment="1" applyProtection="1">
      <alignment horizontal="left" vertical="center" wrapText="1"/>
    </xf>
    <xf numFmtId="49" fontId="67" fillId="0" borderId="27" xfId="26" applyNumberFormat="1" applyFont="1" applyFill="1" applyBorder="1" applyAlignment="1" applyProtection="1">
      <alignment horizontal="left" vertical="center" wrapText="1"/>
    </xf>
    <xf numFmtId="49" fontId="67" fillId="0" borderId="60" xfId="26" applyNumberFormat="1" applyFont="1" applyFill="1" applyBorder="1" applyAlignment="1" applyProtection="1">
      <alignment horizontal="left" vertical="center" wrapText="1"/>
    </xf>
    <xf numFmtId="0" fontId="124" fillId="0" borderId="0" xfId="26" applyFont="1" applyAlignment="1">
      <alignment horizontal="left"/>
    </xf>
    <xf numFmtId="0" fontId="103" fillId="0" borderId="0" xfId="26" applyFont="1" applyAlignment="1">
      <alignment vertical="top" wrapText="1"/>
    </xf>
    <xf numFmtId="0" fontId="44" fillId="0" borderId="0" xfId="26" applyFont="1" applyAlignment="1">
      <alignment vertical="top" wrapText="1"/>
    </xf>
    <xf numFmtId="0" fontId="94" fillId="0" borderId="0" xfId="26" applyFont="1" applyBorder="1" applyAlignment="1">
      <alignment horizontal="left" vertical="top" wrapText="1"/>
    </xf>
    <xf numFmtId="0" fontId="103" fillId="0" borderId="0" xfId="26" applyFont="1" applyBorder="1" applyAlignment="1">
      <alignment horizontal="left" vertical="center"/>
    </xf>
    <xf numFmtId="0" fontId="103" fillId="0" borderId="0" xfId="26" applyFont="1" applyBorder="1" applyAlignment="1">
      <alignment horizontal="right" vertical="center" wrapText="1"/>
    </xf>
    <xf numFmtId="0" fontId="104" fillId="0" borderId="0" xfId="26" applyFont="1" applyFill="1" applyBorder="1" applyAlignment="1">
      <alignment horizontal="left"/>
    </xf>
    <xf numFmtId="0" fontId="111" fillId="0" borderId="0" xfId="26" applyFont="1" applyFill="1" applyAlignment="1">
      <alignment horizontal="left" vertical="center" wrapText="1"/>
    </xf>
    <xf numFmtId="0" fontId="74" fillId="0" borderId="0" xfId="26" applyFont="1" applyFill="1" applyAlignment="1">
      <alignment wrapText="1"/>
    </xf>
    <xf numFmtId="0" fontId="74" fillId="0" borderId="0" xfId="26" applyFill="1" applyAlignment="1">
      <alignment wrapText="1"/>
    </xf>
    <xf numFmtId="0" fontId="96" fillId="0" borderId="0" xfId="26" applyFont="1" applyBorder="1" applyAlignment="1">
      <alignment horizontal="left" vertical="center"/>
    </xf>
    <xf numFmtId="0" fontId="106" fillId="0" borderId="0" xfId="26" applyFont="1" applyBorder="1" applyAlignment="1">
      <alignment horizontal="center" vertical="center" wrapText="1"/>
    </xf>
    <xf numFmtId="0" fontId="97" fillId="0" borderId="0" xfId="26" applyFont="1" applyBorder="1" applyAlignment="1">
      <alignment horizontal="center" vertical="center" wrapText="1"/>
    </xf>
    <xf numFmtId="0" fontId="110" fillId="9" borderId="111" xfId="26" applyFont="1" applyFill="1" applyBorder="1" applyAlignment="1">
      <alignment horizontal="center" vertical="center"/>
    </xf>
    <xf numFmtId="0" fontId="103" fillId="0" borderId="0" xfId="26" applyFont="1" applyBorder="1" applyAlignment="1">
      <alignment horizontal="right" vertical="center"/>
    </xf>
    <xf numFmtId="0" fontId="113" fillId="0" borderId="0" xfId="26" applyFont="1" applyFill="1" applyAlignment="1">
      <alignment horizontal="left" vertical="center" wrapText="1"/>
    </xf>
    <xf numFmtId="0" fontId="114" fillId="0" borderId="0" xfId="26" applyFont="1" applyFill="1" applyAlignment="1">
      <alignment wrapText="1"/>
    </xf>
    <xf numFmtId="0" fontId="103" fillId="0" borderId="0" xfId="26" applyFont="1" applyBorder="1" applyAlignment="1">
      <alignment horizontal="center" vertical="center" wrapText="1"/>
    </xf>
    <xf numFmtId="0" fontId="103" fillId="0" borderId="0" xfId="26" applyFont="1" applyBorder="1" applyAlignment="1">
      <alignment horizontal="center" vertical="center"/>
    </xf>
    <xf numFmtId="0" fontId="106" fillId="0" borderId="0" xfId="26" applyFont="1" applyFill="1" applyBorder="1" applyAlignment="1">
      <alignment horizontal="center" vertical="center" wrapText="1"/>
    </xf>
    <xf numFmtId="0" fontId="96" fillId="0" borderId="0" xfId="26" applyFont="1" applyBorder="1" applyAlignment="1">
      <alignment horizontal="left" vertical="top"/>
    </xf>
    <xf numFmtId="0" fontId="104" fillId="0" borderId="0" xfId="26" applyFont="1" applyBorder="1" applyAlignment="1">
      <alignment horizontal="left"/>
    </xf>
    <xf numFmtId="0" fontId="105" fillId="0" borderId="0" xfId="26" applyFont="1" applyFill="1" applyAlignment="1">
      <alignment horizontal="center" vertical="center" wrapText="1"/>
    </xf>
    <xf numFmtId="49" fontId="66" fillId="0" borderId="42" xfId="37" applyNumberFormat="1" applyFont="1" applyBorder="1" applyAlignment="1">
      <alignment horizontal="left" vertical="center"/>
    </xf>
    <xf numFmtId="49" fontId="66" fillId="0" borderId="43" xfId="37" applyNumberFormat="1" applyFont="1" applyBorder="1" applyAlignment="1">
      <alignment horizontal="left" vertical="center"/>
    </xf>
    <xf numFmtId="0" fontId="94" fillId="0" borderId="0" xfId="35" applyFont="1" applyAlignment="1">
      <alignment horizontal="left" vertical="center" wrapText="1"/>
    </xf>
    <xf numFmtId="0" fontId="92" fillId="0" borderId="0" xfId="35" applyAlignment="1">
      <alignment vertical="center"/>
    </xf>
    <xf numFmtId="0" fontId="75" fillId="0" borderId="0" xfId="36" applyFont="1" applyAlignment="1">
      <alignment wrapText="1"/>
    </xf>
    <xf numFmtId="0" fontId="92" fillId="0" borderId="0" xfId="35" applyAlignment="1"/>
    <xf numFmtId="0" fontId="96" fillId="0" borderId="0" xfId="35" applyFont="1" applyAlignment="1">
      <alignment horizontal="left" vertical="top"/>
    </xf>
    <xf numFmtId="0" fontId="96" fillId="0" borderId="0" xfId="35" applyFont="1" applyAlignment="1">
      <alignment horizontal="left" vertical="center"/>
    </xf>
    <xf numFmtId="0" fontId="97" fillId="0" borderId="0" xfId="35" applyFont="1" applyAlignment="1">
      <alignment horizontal="center" vertical="center" wrapText="1"/>
    </xf>
    <xf numFmtId="0" fontId="53" fillId="0" borderId="35" xfId="35" applyFont="1" applyBorder="1" applyAlignment="1">
      <alignment horizontal="center" vertical="center" wrapText="1"/>
    </xf>
    <xf numFmtId="0" fontId="53" fillId="0" borderId="58" xfId="35" applyFont="1" applyBorder="1" applyAlignment="1">
      <alignment horizontal="center" vertical="center" wrapText="1"/>
    </xf>
    <xf numFmtId="0" fontId="44" fillId="0" borderId="7" xfId="35" applyFont="1" applyBorder="1" applyAlignment="1">
      <alignment horizontal="center" vertical="center" wrapText="1"/>
    </xf>
    <xf numFmtId="0" fontId="98" fillId="0" borderId="7" xfId="35" applyFont="1" applyBorder="1" applyAlignment="1">
      <alignment horizontal="center" vertical="center" wrapText="1"/>
    </xf>
    <xf numFmtId="0" fontId="98" fillId="0" borderId="57" xfId="35" applyFont="1" applyBorder="1" applyAlignment="1">
      <alignment horizontal="center" vertical="center" wrapText="1"/>
    </xf>
    <xf numFmtId="0" fontId="53" fillId="0" borderId="42" xfId="35" applyFont="1" applyBorder="1" applyAlignment="1">
      <alignment horizontal="left" vertical="center" wrapText="1"/>
    </xf>
    <xf numFmtId="0" fontId="53" fillId="0" borderId="43" xfId="35" applyFont="1" applyBorder="1" applyAlignment="1">
      <alignment vertical="center" wrapText="1"/>
    </xf>
    <xf numFmtId="49" fontId="53" fillId="2" borderId="42" xfId="37" applyNumberFormat="1" applyFont="1" applyFill="1" applyBorder="1" applyAlignment="1">
      <alignment horizontal="left" vertical="center" wrapText="1"/>
    </xf>
    <xf numFmtId="49" fontId="53" fillId="2" borderId="43" xfId="37" applyNumberFormat="1" applyFont="1" applyFill="1" applyBorder="1" applyAlignment="1">
      <alignment horizontal="left" vertical="center" wrapText="1"/>
    </xf>
    <xf numFmtId="0" fontId="44" fillId="0" borderId="42" xfId="37" applyFont="1" applyBorder="1" applyAlignment="1">
      <alignment horizontal="left" vertical="center"/>
    </xf>
    <xf numFmtId="0" fontId="44" fillId="0" borderId="43" xfId="37" applyFont="1" applyBorder="1" applyAlignment="1">
      <alignment horizontal="left" vertical="center"/>
    </xf>
    <xf numFmtId="49" fontId="53" fillId="2" borderId="42" xfId="37" applyNumberFormat="1" applyFont="1" applyFill="1" applyBorder="1" applyAlignment="1">
      <alignment horizontal="left" vertical="center"/>
    </xf>
    <xf numFmtId="49" fontId="53" fillId="2" borderId="43" xfId="37" applyNumberFormat="1" applyFont="1" applyFill="1" applyBorder="1" applyAlignment="1">
      <alignment horizontal="left" vertical="center"/>
    </xf>
    <xf numFmtId="49" fontId="44" fillId="0" borderId="42" xfId="37" applyNumberFormat="1" applyFont="1" applyBorder="1" applyAlignment="1">
      <alignment horizontal="left" vertical="center"/>
    </xf>
    <xf numFmtId="49" fontId="44" fillId="0" borderId="43" xfId="37" applyNumberFormat="1" applyFont="1" applyBorder="1" applyAlignment="1">
      <alignment horizontal="left" vertical="center"/>
    </xf>
    <xf numFmtId="0" fontId="67" fillId="0" borderId="0" xfId="35" applyFont="1" applyAlignment="1">
      <alignment horizontal="left" vertical="center"/>
    </xf>
    <xf numFmtId="0" fontId="53" fillId="2" borderId="42" xfId="37" applyFont="1" applyFill="1" applyBorder="1" applyAlignment="1">
      <alignment horizontal="left" vertical="center"/>
    </xf>
    <xf numFmtId="0" fontId="53" fillId="2" borderId="43" xfId="37" applyFont="1" applyFill="1" applyBorder="1" applyAlignment="1">
      <alignment horizontal="left" vertical="center"/>
    </xf>
    <xf numFmtId="0" fontId="44" fillId="0" borderId="86" xfId="37" applyFont="1" applyBorder="1" applyAlignment="1">
      <alignment horizontal="left" vertical="center"/>
    </xf>
    <xf numFmtId="0" fontId="44" fillId="0" borderId="60" xfId="37" applyFont="1" applyBorder="1" applyAlignment="1">
      <alignment horizontal="left" vertical="center"/>
    </xf>
    <xf numFmtId="0" fontId="91" fillId="0" borderId="70" xfId="34" applyFont="1" applyBorder="1"/>
    <xf numFmtId="0" fontId="91" fillId="0" borderId="88" xfId="34" applyFont="1" applyBorder="1"/>
    <xf numFmtId="0" fontId="91" fillId="0" borderId="96" xfId="34" applyFont="1" applyBorder="1"/>
    <xf numFmtId="0" fontId="80" fillId="3" borderId="107" xfId="34" applyFont="1" applyFill="1" applyBorder="1" applyAlignment="1">
      <alignment horizontal="center" vertical="center" wrapText="1"/>
    </xf>
    <xf numFmtId="0" fontId="80" fillId="3" borderId="80" xfId="34" applyFont="1" applyFill="1" applyBorder="1" applyAlignment="1">
      <alignment horizontal="center" vertical="center" wrapText="1"/>
    </xf>
    <xf numFmtId="0" fontId="80" fillId="3" borderId="108" xfId="34" applyFont="1" applyFill="1" applyBorder="1" applyAlignment="1">
      <alignment horizontal="center" vertical="center" wrapText="1"/>
    </xf>
    <xf numFmtId="0" fontId="80" fillId="3" borderId="81" xfId="34" applyFont="1" applyFill="1" applyBorder="1" applyAlignment="1">
      <alignment horizontal="center" vertical="center" wrapText="1"/>
    </xf>
    <xf numFmtId="0" fontId="91" fillId="0" borderId="95" xfId="34" applyFont="1" applyBorder="1"/>
    <xf numFmtId="0" fontId="40" fillId="0" borderId="0" xfId="34" applyFont="1" applyAlignment="1">
      <alignment horizontal="center"/>
    </xf>
    <xf numFmtId="0" fontId="52" fillId="0" borderId="0" xfId="34" applyFont="1" applyAlignment="1">
      <alignment horizontal="left" wrapText="1"/>
    </xf>
    <xf numFmtId="0" fontId="90" fillId="0" borderId="0" xfId="34" applyFont="1" applyAlignment="1">
      <alignment wrapText="1"/>
    </xf>
    <xf numFmtId="0" fontId="90" fillId="0" borderId="23" xfId="34" applyFont="1" applyBorder="1" applyAlignment="1">
      <alignment wrapText="1"/>
    </xf>
    <xf numFmtId="0" fontId="80" fillId="3" borderId="1" xfId="34" applyFont="1" applyFill="1" applyBorder="1" applyAlignment="1">
      <alignment horizontal="center" wrapText="1"/>
    </xf>
    <xf numFmtId="0" fontId="80" fillId="3" borderId="3" xfId="34" applyFont="1" applyFill="1" applyBorder="1" applyAlignment="1">
      <alignment horizontal="center" wrapText="1"/>
    </xf>
    <xf numFmtId="0" fontId="80" fillId="3" borderId="14" xfId="34" applyFont="1" applyFill="1" applyBorder="1" applyAlignment="1">
      <alignment horizontal="center" wrapText="1"/>
    </xf>
    <xf numFmtId="0" fontId="80" fillId="3" borderId="17" xfId="34" applyFont="1" applyFill="1" applyBorder="1" applyAlignment="1">
      <alignment horizontal="center" vertical="center" wrapText="1"/>
    </xf>
    <xf numFmtId="0" fontId="80" fillId="3" borderId="78" xfId="34" applyFont="1" applyFill="1" applyBorder="1" applyAlignment="1">
      <alignment horizontal="center" vertical="center" wrapText="1"/>
    </xf>
    <xf numFmtId="0" fontId="80" fillId="3" borderId="55" xfId="34" applyFont="1" applyFill="1" applyBorder="1" applyAlignment="1">
      <alignment horizontal="center" vertical="center" wrapText="1"/>
    </xf>
    <xf numFmtId="0" fontId="80" fillId="3" borderId="43" xfId="34" applyFont="1" applyFill="1" applyBorder="1" applyAlignment="1">
      <alignment horizontal="center" vertical="center" wrapText="1"/>
    </xf>
    <xf numFmtId="0" fontId="59" fillId="3" borderId="55" xfId="32" applyFont="1" applyFill="1" applyBorder="1" applyAlignment="1">
      <alignment vertical="center" wrapText="1"/>
    </xf>
    <xf numFmtId="0" fontId="59" fillId="3" borderId="43" xfId="32" applyFont="1" applyFill="1" applyBorder="1" applyAlignment="1">
      <alignment vertical="center" wrapText="1"/>
    </xf>
    <xf numFmtId="0" fontId="80" fillId="3" borderId="106" xfId="34" applyFont="1" applyFill="1" applyBorder="1" applyAlignment="1">
      <alignment horizontal="center" vertical="center" wrapText="1"/>
    </xf>
    <xf numFmtId="0" fontId="80" fillId="3" borderId="79" xfId="34" applyFont="1" applyFill="1" applyBorder="1" applyAlignment="1">
      <alignment horizontal="center" vertical="center" wrapText="1"/>
    </xf>
    <xf numFmtId="0" fontId="88" fillId="0" borderId="70" xfId="33" applyFont="1" applyBorder="1"/>
    <xf numFmtId="0" fontId="88" fillId="0" borderId="96" xfId="33" applyFont="1" applyBorder="1"/>
    <xf numFmtId="0" fontId="84" fillId="7" borderId="66" xfId="33" applyFont="1" applyFill="1" applyBorder="1" applyAlignment="1">
      <alignment horizontal="center" wrapText="1"/>
    </xf>
    <xf numFmtId="0" fontId="84" fillId="7" borderId="91" xfId="33" applyFont="1" applyFill="1" applyBorder="1" applyAlignment="1">
      <alignment horizontal="center" wrapText="1"/>
    </xf>
    <xf numFmtId="0" fontId="84" fillId="7" borderId="46" xfId="33" applyFont="1" applyFill="1" applyBorder="1" applyAlignment="1">
      <alignment horizontal="center" vertical="center" wrapText="1"/>
    </xf>
    <xf numFmtId="0" fontId="2" fillId="0" borderId="47" xfId="33" applyBorder="1" applyAlignment="1">
      <alignment horizontal="center" vertical="center" wrapText="1"/>
    </xf>
    <xf numFmtId="0" fontId="2" fillId="0" borderId="94" xfId="33" applyBorder="1" applyAlignment="1">
      <alignment horizontal="center" vertical="center" wrapText="1"/>
    </xf>
    <xf numFmtId="0" fontId="84" fillId="7" borderId="74" xfId="33" applyFont="1" applyFill="1" applyBorder="1" applyAlignment="1">
      <alignment horizontal="center" wrapText="1"/>
    </xf>
    <xf numFmtId="0" fontId="84" fillId="7" borderId="92" xfId="33" applyFont="1" applyFill="1" applyBorder="1" applyAlignment="1">
      <alignment horizontal="center" wrapText="1"/>
    </xf>
    <xf numFmtId="0" fontId="84" fillId="7" borderId="78" xfId="33" applyFont="1" applyFill="1" applyBorder="1" applyAlignment="1">
      <alignment horizontal="center" wrapText="1"/>
    </xf>
    <xf numFmtId="0" fontId="84" fillId="7" borderId="93" xfId="33" applyFont="1" applyFill="1" applyBorder="1" applyAlignment="1">
      <alignment horizontal="center" wrapText="1"/>
    </xf>
    <xf numFmtId="0" fontId="87" fillId="8" borderId="70" xfId="33" applyFont="1" applyFill="1" applyBorder="1" applyAlignment="1"/>
    <xf numFmtId="0" fontId="87" fillId="8" borderId="95" xfId="33" applyFont="1" applyFill="1" applyBorder="1" applyAlignment="1"/>
    <xf numFmtId="0" fontId="2" fillId="0" borderId="96" xfId="33" applyBorder="1" applyAlignment="1"/>
    <xf numFmtId="0" fontId="84" fillId="7" borderId="70" xfId="33" applyFont="1" applyFill="1" applyBorder="1"/>
    <xf numFmtId="0" fontId="84" fillId="7" borderId="96" xfId="33" applyFont="1" applyFill="1" applyBorder="1"/>
    <xf numFmtId="0" fontId="84" fillId="8" borderId="70" xfId="33" applyFont="1" applyFill="1" applyBorder="1"/>
    <xf numFmtId="0" fontId="84" fillId="8" borderId="96" xfId="33" applyFont="1" applyFill="1" applyBorder="1"/>
    <xf numFmtId="0" fontId="88" fillId="0" borderId="70" xfId="33" applyFont="1" applyFill="1" applyBorder="1"/>
    <xf numFmtId="0" fontId="88" fillId="0" borderId="96" xfId="33" applyFont="1" applyFill="1" applyBorder="1"/>
    <xf numFmtId="0" fontId="88" fillId="0" borderId="98" xfId="33" applyFont="1" applyBorder="1"/>
    <xf numFmtId="0" fontId="88" fillId="0" borderId="99" xfId="33" applyFont="1" applyBorder="1"/>
    <xf numFmtId="0" fontId="84" fillId="8" borderId="101" xfId="33" applyFont="1" applyFill="1" applyBorder="1"/>
    <xf numFmtId="0" fontId="84" fillId="8" borderId="102" xfId="33" applyFont="1" applyFill="1" applyBorder="1"/>
    <xf numFmtId="4" fontId="89" fillId="0" borderId="103" xfId="33" applyNumberFormat="1" applyFont="1" applyFill="1" applyBorder="1" applyAlignment="1">
      <alignment vertical="center"/>
    </xf>
    <xf numFmtId="4" fontId="89" fillId="0" borderId="95" xfId="33" applyNumberFormat="1" applyFont="1" applyFill="1" applyBorder="1" applyAlignment="1">
      <alignment vertical="center"/>
    </xf>
    <xf numFmtId="0" fontId="2" fillId="0" borderId="96" xfId="33" applyFont="1" applyBorder="1" applyAlignment="1"/>
    <xf numFmtId="0" fontId="84" fillId="0" borderId="70" xfId="33" applyFont="1" applyFill="1" applyBorder="1"/>
    <xf numFmtId="0" fontId="84" fillId="0" borderId="96" xfId="33" applyFont="1" applyFill="1" applyBorder="1"/>
    <xf numFmtId="0" fontId="84" fillId="8" borderId="70" xfId="33" applyFont="1" applyFill="1" applyBorder="1" applyAlignment="1"/>
    <xf numFmtId="0" fontId="84" fillId="8" borderId="95" xfId="33" applyFont="1" applyFill="1" applyBorder="1" applyAlignment="1"/>
    <xf numFmtId="0" fontId="84" fillId="7" borderId="82" xfId="33" applyFont="1" applyFill="1" applyBorder="1"/>
    <xf numFmtId="0" fontId="84" fillId="7" borderId="104" xfId="33" applyFont="1" applyFill="1" applyBorder="1"/>
    <xf numFmtId="0" fontId="65" fillId="0" borderId="0" xfId="31" applyFont="1" applyAlignment="1">
      <alignment horizontal="left"/>
    </xf>
    <xf numFmtId="0" fontId="66" fillId="0" borderId="0" xfId="31" applyFont="1" applyAlignment="1">
      <alignment horizontal="left"/>
    </xf>
    <xf numFmtId="14" fontId="82" fillId="0" borderId="88" xfId="30" applyNumberFormat="1" applyFont="1" applyBorder="1" applyAlignment="1">
      <alignment horizontal="left" wrapText="1"/>
    </xf>
    <xf numFmtId="0" fontId="82" fillId="0" borderId="88" xfId="30" applyFont="1" applyBorder="1" applyAlignment="1">
      <alignment horizontal="left" wrapText="1"/>
    </xf>
    <xf numFmtId="0" fontId="40" fillId="0" borderId="0" xfId="29" applyFont="1" applyAlignment="1">
      <alignment horizontal="left"/>
    </xf>
    <xf numFmtId="0" fontId="52" fillId="0" borderId="0" xfId="29" applyFont="1" applyAlignment="1">
      <alignment horizontal="left" wrapText="1"/>
    </xf>
    <xf numFmtId="0" fontId="39" fillId="0" borderId="0" xfId="29" applyFont="1" applyAlignment="1">
      <alignment horizontal="left"/>
    </xf>
    <xf numFmtId="0" fontId="5" fillId="0" borderId="0" xfId="29"/>
    <xf numFmtId="14" fontId="82" fillId="0" borderId="0" xfId="29" applyNumberFormat="1" applyFont="1" applyAlignment="1">
      <alignment horizontal="left" wrapText="1"/>
    </xf>
    <xf numFmtId="0" fontId="82" fillId="0" borderId="0" xfId="29" applyFont="1" applyAlignment="1">
      <alignment horizontal="left" wrapText="1"/>
    </xf>
    <xf numFmtId="0" fontId="80" fillId="7" borderId="46" xfId="29" applyFont="1" applyFill="1" applyBorder="1" applyAlignment="1">
      <alignment horizontal="center" wrapText="1"/>
    </xf>
    <xf numFmtId="0" fontId="5" fillId="0" borderId="5" xfId="29" applyBorder="1" applyAlignment="1">
      <alignment horizontal="center" wrapText="1"/>
    </xf>
    <xf numFmtId="0" fontId="80" fillId="7" borderId="35" xfId="29" applyFont="1" applyFill="1" applyBorder="1" applyAlignment="1">
      <alignment horizontal="center" wrapText="1"/>
    </xf>
    <xf numFmtId="0" fontId="80" fillId="7" borderId="36" xfId="29" applyFont="1" applyFill="1" applyBorder="1" applyAlignment="1">
      <alignment horizontal="center" wrapText="1"/>
    </xf>
    <xf numFmtId="0" fontId="80" fillId="7" borderId="25" xfId="29" applyFont="1" applyFill="1" applyBorder="1" applyAlignment="1">
      <alignment horizontal="center" wrapText="1"/>
    </xf>
    <xf numFmtId="0" fontId="52" fillId="0" borderId="0" xfId="28" applyFont="1" applyAlignment="1">
      <alignment horizontal="left" wrapText="1"/>
    </xf>
    <xf numFmtId="0" fontId="39" fillId="0" borderId="0" xfId="28" applyFont="1" applyAlignment="1">
      <alignment horizontal="left"/>
    </xf>
    <xf numFmtId="14" fontId="82" fillId="0" borderId="0" xfId="28" applyNumberFormat="1" applyFont="1" applyBorder="1" applyAlignment="1">
      <alignment horizontal="left" wrapText="1"/>
    </xf>
    <xf numFmtId="0" fontId="82" fillId="0" borderId="0" xfId="28" applyFont="1" applyBorder="1" applyAlignment="1">
      <alignment horizontal="left" wrapText="1"/>
    </xf>
    <xf numFmtId="0" fontId="81" fillId="0" borderId="70" xfId="27" applyFont="1" applyBorder="1" applyAlignment="1">
      <alignment horizontal="left" wrapText="1" indent="1"/>
    </xf>
    <xf numFmtId="0" fontId="81" fillId="0" borderId="71" xfId="27" applyFont="1" applyBorder="1" applyAlignment="1">
      <alignment horizontal="left" wrapText="1" indent="1"/>
    </xf>
    <xf numFmtId="0" fontId="81" fillId="0" borderId="82" xfId="27" applyFont="1" applyBorder="1" applyAlignment="1">
      <alignment horizontal="left" wrapText="1" indent="1"/>
    </xf>
    <xf numFmtId="0" fontId="81" fillId="0" borderId="83" xfId="27" applyFont="1" applyBorder="1" applyAlignment="1">
      <alignment horizontal="left" wrapText="1" indent="1"/>
    </xf>
    <xf numFmtId="0" fontId="52" fillId="0" borderId="0" xfId="27" applyFont="1" applyAlignment="1">
      <alignment horizontal="left" wrapText="1"/>
    </xf>
    <xf numFmtId="0" fontId="39" fillId="0" borderId="0" xfId="27" applyFont="1" applyAlignment="1">
      <alignment horizontal="left"/>
    </xf>
    <xf numFmtId="0" fontId="7" fillId="0" borderId="0" xfId="27"/>
    <xf numFmtId="14" fontId="79" fillId="0" borderId="0" xfId="27" applyNumberFormat="1" applyFont="1" applyAlignment="1">
      <alignment horizontal="left" wrapText="1"/>
    </xf>
    <xf numFmtId="0" fontId="79" fillId="0" borderId="0" xfId="27" applyFont="1" applyAlignment="1">
      <alignment horizontal="left" wrapText="1"/>
    </xf>
    <xf numFmtId="0" fontId="80" fillId="7" borderId="66" xfId="27" applyFont="1" applyFill="1" applyBorder="1" applyAlignment="1">
      <alignment wrapText="1"/>
    </xf>
    <xf numFmtId="0" fontId="80" fillId="7" borderId="67" xfId="27" applyFont="1" applyFill="1" applyBorder="1" applyAlignment="1">
      <alignment wrapText="1"/>
    </xf>
    <xf numFmtId="0" fontId="68" fillId="0" borderId="70" xfId="27" applyFont="1" applyBorder="1" applyAlignment="1">
      <alignment vertical="center" wrapText="1"/>
    </xf>
    <xf numFmtId="0" fontId="68" fillId="0" borderId="71" xfId="27" applyFont="1" applyBorder="1" applyAlignment="1">
      <alignment vertical="center" wrapText="1"/>
    </xf>
    <xf numFmtId="0" fontId="68" fillId="0" borderId="74" xfId="27" applyFont="1" applyBorder="1" applyAlignment="1">
      <alignment wrapText="1"/>
    </xf>
    <xf numFmtId="0" fontId="68" fillId="0" borderId="75" xfId="27" applyFont="1" applyBorder="1" applyAlignment="1">
      <alignment wrapText="1"/>
    </xf>
    <xf numFmtId="0" fontId="81" fillId="0" borderId="78" xfId="27" applyFont="1" applyBorder="1" applyAlignment="1">
      <alignment horizontal="left" wrapText="1" indent="1"/>
    </xf>
    <xf numFmtId="0" fontId="81" fillId="0" borderId="79" xfId="27" applyFont="1" applyBorder="1" applyAlignment="1">
      <alignment horizontal="left" wrapText="1" indent="1"/>
    </xf>
    <xf numFmtId="0" fontId="40" fillId="0" borderId="0" xfId="24" applyFont="1" applyAlignment="1">
      <alignment horizontal="left"/>
    </xf>
    <xf numFmtId="4" fontId="34" fillId="0" borderId="0" xfId="24" applyNumberFormat="1" applyFont="1" applyAlignment="1">
      <alignment horizontal="left" vertical="center" wrapText="1"/>
    </xf>
    <xf numFmtId="0" fontId="8" fillId="0" borderId="0" xfId="24" applyAlignment="1">
      <alignment vertical="center"/>
    </xf>
    <xf numFmtId="4" fontId="50" fillId="2" borderId="1" xfId="24" applyNumberFormat="1" applyFont="1" applyFill="1" applyBorder="1" applyAlignment="1">
      <alignment horizontal="center" vertical="center"/>
    </xf>
    <xf numFmtId="0" fontId="78" fillId="0" borderId="14" xfId="24" applyFont="1" applyBorder="1" applyAlignment="1">
      <alignment horizontal="center" vertical="center"/>
    </xf>
    <xf numFmtId="4" fontId="50" fillId="2" borderId="14" xfId="24" applyNumberFormat="1" applyFont="1" applyFill="1" applyBorder="1" applyAlignment="1">
      <alignment horizontal="center" vertical="center"/>
    </xf>
    <xf numFmtId="44" fontId="38" fillId="3" borderId="1" xfId="25" applyFont="1" applyFill="1" applyBorder="1" applyAlignment="1" applyProtection="1">
      <alignment horizontal="left" vertical="center" wrapText="1"/>
      <protection locked="0"/>
    </xf>
    <xf numFmtId="44" fontId="38" fillId="3" borderId="3" xfId="25" applyFont="1" applyFill="1" applyBorder="1" applyAlignment="1" applyProtection="1">
      <alignment horizontal="left" vertical="center" wrapText="1"/>
      <protection locked="0"/>
    </xf>
    <xf numFmtId="44" fontId="38" fillId="3" borderId="14" xfId="25" applyFont="1" applyFill="1" applyBorder="1" applyAlignment="1" applyProtection="1">
      <alignment horizontal="left" vertical="center" wrapText="1"/>
      <protection locked="0"/>
    </xf>
    <xf numFmtId="4" fontId="65" fillId="0" borderId="0" xfId="24" applyNumberFormat="1" applyFont="1" applyAlignment="1" applyProtection="1">
      <alignment horizontal="left" vertical="center"/>
      <protection locked="0"/>
    </xf>
    <xf numFmtId="0" fontId="39" fillId="0" borderId="0" xfId="24" applyFont="1" applyAlignment="1">
      <alignment horizontal="left" vertical="center"/>
    </xf>
    <xf numFmtId="4" fontId="50" fillId="3" borderId="17" xfId="24" applyNumberFormat="1" applyFont="1" applyFill="1" applyBorder="1" applyAlignment="1" applyProtection="1">
      <alignment horizontal="center" vertical="center"/>
      <protection locked="0"/>
    </xf>
    <xf numFmtId="4" fontId="50" fillId="3" borderId="18" xfId="24" applyNumberFormat="1" applyFont="1" applyFill="1" applyBorder="1" applyAlignment="1" applyProtection="1">
      <alignment horizontal="center" vertical="center"/>
      <protection locked="0"/>
    </xf>
    <xf numFmtId="4" fontId="50" fillId="3" borderId="45" xfId="24" applyNumberFormat="1" applyFont="1" applyFill="1" applyBorder="1" applyAlignment="1" applyProtection="1">
      <alignment horizontal="center" vertical="center"/>
      <protection locked="0"/>
    </xf>
    <xf numFmtId="4" fontId="50" fillId="3" borderId="22" xfId="24" applyNumberFormat="1" applyFont="1" applyFill="1" applyBorder="1" applyAlignment="1" applyProtection="1">
      <alignment horizontal="center" vertical="center"/>
      <protection locked="0"/>
    </xf>
    <xf numFmtId="4" fontId="50" fillId="3" borderId="23" xfId="24" applyNumberFormat="1" applyFont="1" applyFill="1" applyBorder="1" applyAlignment="1" applyProtection="1">
      <alignment horizontal="center" vertical="center"/>
      <protection locked="0"/>
    </xf>
    <xf numFmtId="4" fontId="50" fillId="3" borderId="39" xfId="24" applyNumberFormat="1" applyFont="1" applyFill="1" applyBorder="1" applyAlignment="1" applyProtection="1">
      <alignment horizontal="center" vertical="center"/>
      <protection locked="0"/>
    </xf>
    <xf numFmtId="4" fontId="38" fillId="3" borderId="46" xfId="24" applyNumberFormat="1" applyFont="1" applyFill="1" applyBorder="1" applyAlignment="1" applyProtection="1">
      <alignment horizontal="center" vertical="center" wrapText="1"/>
      <protection locked="0"/>
    </xf>
    <xf numFmtId="4" fontId="38" fillId="3" borderId="13" xfId="24" applyNumberFormat="1" applyFont="1" applyFill="1" applyBorder="1" applyAlignment="1" applyProtection="1">
      <alignment horizontal="center" vertical="center" wrapText="1"/>
      <protection locked="0"/>
    </xf>
    <xf numFmtId="4" fontId="38" fillId="3" borderId="1" xfId="24" applyNumberFormat="1" applyFont="1" applyFill="1" applyBorder="1" applyAlignment="1" applyProtection="1">
      <alignment horizontal="center" vertical="center"/>
      <protection locked="0"/>
    </xf>
    <xf numFmtId="4" fontId="38" fillId="3" borderId="3" xfId="24" applyNumberFormat="1" applyFont="1" applyFill="1" applyBorder="1" applyAlignment="1" applyProtection="1">
      <alignment horizontal="center" vertical="center"/>
      <protection locked="0"/>
    </xf>
    <xf numFmtId="4" fontId="38" fillId="3" borderId="14" xfId="24" applyNumberFormat="1" applyFont="1" applyFill="1" applyBorder="1" applyAlignment="1" applyProtection="1">
      <alignment horizontal="center" vertical="center"/>
      <protection locked="0"/>
    </xf>
    <xf numFmtId="4" fontId="50" fillId="2" borderId="46" xfId="24" applyNumberFormat="1" applyFont="1" applyFill="1" applyBorder="1" applyAlignment="1" applyProtection="1">
      <alignment horizontal="center" vertical="center" wrapText="1"/>
      <protection locked="0"/>
    </xf>
    <xf numFmtId="4" fontId="50" fillId="2" borderId="47" xfId="24" applyNumberFormat="1" applyFont="1" applyFill="1" applyBorder="1" applyAlignment="1" applyProtection="1">
      <alignment horizontal="center" vertical="center" wrapText="1"/>
      <protection locked="0"/>
    </xf>
    <xf numFmtId="4" fontId="44" fillId="0" borderId="35" xfId="24" applyNumberFormat="1" applyFont="1" applyBorder="1" applyAlignment="1" applyProtection="1">
      <alignment horizontal="left" vertical="center" wrapText="1"/>
      <protection locked="0"/>
    </xf>
    <xf numFmtId="4" fontId="44" fillId="0" borderId="36" xfId="24" applyNumberFormat="1" applyFont="1" applyBorder="1" applyAlignment="1" applyProtection="1">
      <alignment horizontal="left" vertical="center" wrapText="1"/>
      <protection locked="0"/>
    </xf>
    <xf numFmtId="4" fontId="44" fillId="0" borderId="25" xfId="24" applyNumberFormat="1" applyFont="1" applyBorder="1" applyAlignment="1" applyProtection="1">
      <alignment horizontal="left" vertical="center" wrapText="1"/>
      <protection locked="0"/>
    </xf>
    <xf numFmtId="4" fontId="44" fillId="0" borderId="7" xfId="24" applyNumberFormat="1" applyFont="1" applyBorder="1" applyAlignment="1" applyProtection="1">
      <alignment horizontal="left" vertical="center" wrapText="1"/>
      <protection locked="0"/>
    </xf>
    <xf numFmtId="0" fontId="68" fillId="0" borderId="9" xfId="24" applyFont="1" applyBorder="1" applyAlignment="1">
      <alignment horizontal="left" vertical="center" wrapText="1"/>
    </xf>
    <xf numFmtId="0" fontId="68" fillId="0" borderId="28" xfId="24" applyFont="1" applyBorder="1" applyAlignment="1">
      <alignment horizontal="left" vertical="center" wrapText="1"/>
    </xf>
    <xf numFmtId="4" fontId="44" fillId="0" borderId="4" xfId="24" applyNumberFormat="1" applyFont="1" applyBorder="1" applyAlignment="1" applyProtection="1">
      <alignment horizontal="left" vertical="center" wrapText="1"/>
      <protection locked="0"/>
    </xf>
    <xf numFmtId="4" fontId="44" fillId="0" borderId="6" xfId="24" applyNumberFormat="1" applyFont="1" applyBorder="1" applyAlignment="1" applyProtection="1">
      <alignment horizontal="left" vertical="center" wrapText="1"/>
      <protection locked="0"/>
    </xf>
    <xf numFmtId="4" fontId="44" fillId="0" borderId="40" xfId="24" applyNumberFormat="1" applyFont="1" applyBorder="1" applyAlignment="1" applyProtection="1">
      <alignment horizontal="left" vertical="center" wrapText="1"/>
      <protection locked="0"/>
    </xf>
    <xf numFmtId="4" fontId="57" fillId="0" borderId="7" xfId="23" applyNumberFormat="1" applyFont="1" applyBorder="1" applyAlignment="1">
      <alignment horizontal="left" vertical="center" wrapText="1"/>
    </xf>
    <xf numFmtId="0" fontId="9" fillId="0" borderId="57" xfId="23" applyBorder="1" applyAlignment="1">
      <alignment vertical="center" wrapText="1"/>
    </xf>
    <xf numFmtId="4" fontId="58" fillId="0" borderId="10" xfId="23" applyNumberFormat="1" applyFont="1" applyBorder="1" applyAlignment="1" applyProtection="1">
      <alignment vertical="center" wrapText="1"/>
      <protection locked="0"/>
    </xf>
    <xf numFmtId="0" fontId="9" fillId="0" borderId="59" xfId="23" applyBorder="1" applyAlignment="1">
      <alignment vertical="center" wrapText="1"/>
    </xf>
    <xf numFmtId="4" fontId="38" fillId="3" borderId="1" xfId="23" applyNumberFormat="1" applyFont="1" applyFill="1" applyBorder="1" applyAlignment="1" applyProtection="1">
      <alignment vertical="center" wrapText="1"/>
      <protection locked="0"/>
    </xf>
    <xf numFmtId="0" fontId="9" fillId="0" borderId="52" xfId="23" applyBorder="1" applyAlignment="1">
      <alignment vertical="center"/>
    </xf>
    <xf numFmtId="4" fontId="57" fillId="0" borderId="7" xfId="23" applyNumberFormat="1" applyFont="1" applyBorder="1" applyAlignment="1" applyProtection="1">
      <alignment vertical="center" wrapText="1"/>
      <protection locked="0"/>
    </xf>
    <xf numFmtId="4" fontId="38" fillId="3" borderId="35" xfId="23" applyNumberFormat="1" applyFont="1" applyFill="1" applyBorder="1" applyAlignment="1" applyProtection="1">
      <alignment vertical="center" wrapText="1"/>
      <protection locked="0"/>
    </xf>
    <xf numFmtId="0" fontId="9" fillId="0" borderId="58" xfId="23" applyBorder="1" applyAlignment="1">
      <alignment vertical="center" wrapText="1"/>
    </xf>
    <xf numFmtId="4" fontId="57" fillId="0" borderId="7" xfId="23" applyNumberFormat="1" applyFont="1" applyBorder="1" applyAlignment="1" applyProtection="1">
      <alignment horizontal="left" vertical="center" wrapText="1"/>
      <protection locked="0"/>
    </xf>
    <xf numFmtId="4" fontId="38" fillId="0" borderId="10" xfId="23" applyNumberFormat="1" applyFont="1" applyBorder="1" applyAlignment="1" applyProtection="1">
      <alignment vertical="center" wrapText="1"/>
      <protection locked="0"/>
    </xf>
    <xf numFmtId="0" fontId="40" fillId="0" borderId="0" xfId="23" applyFont="1" applyAlignment="1">
      <alignment horizontal="left"/>
    </xf>
    <xf numFmtId="4" fontId="34" fillId="0" borderId="0" xfId="23" applyNumberFormat="1" applyFont="1" applyAlignment="1" applyProtection="1">
      <alignment horizontal="left" vertical="center"/>
      <protection locked="0"/>
    </xf>
    <xf numFmtId="4" fontId="50" fillId="3" borderId="1" xfId="23" applyNumberFormat="1" applyFont="1" applyFill="1" applyBorder="1" applyAlignment="1" applyProtection="1">
      <alignment horizontal="center" vertical="center" wrapText="1"/>
      <protection locked="0"/>
    </xf>
    <xf numFmtId="0" fontId="9" fillId="0" borderId="14" xfId="23" applyBorder="1" applyAlignment="1">
      <alignment horizontal="center" vertical="center"/>
    </xf>
    <xf numFmtId="4" fontId="50" fillId="0" borderId="35" xfId="23" applyNumberFormat="1" applyFont="1" applyBorder="1" applyAlignment="1" applyProtection="1">
      <alignment vertical="center" wrapText="1"/>
      <protection locked="0"/>
    </xf>
    <xf numFmtId="4" fontId="50" fillId="0" borderId="7" xfId="23" applyNumberFormat="1" applyFont="1" applyBorder="1" applyAlignment="1" applyProtection="1">
      <alignment vertical="center" wrapText="1"/>
      <protection locked="0"/>
    </xf>
    <xf numFmtId="4" fontId="38" fillId="0" borderId="7" xfId="23" applyNumberFormat="1" applyFont="1" applyBorder="1" applyAlignment="1" applyProtection="1">
      <alignment vertical="center" wrapText="1"/>
      <protection locked="0"/>
    </xf>
    <xf numFmtId="4" fontId="36" fillId="0" borderId="10" xfId="22" applyNumberFormat="1" applyFont="1" applyBorder="1" applyAlignment="1" applyProtection="1">
      <alignment vertical="center" wrapText="1"/>
      <protection locked="0"/>
    </xf>
    <xf numFmtId="4" fontId="36" fillId="0" borderId="30" xfId="22" applyNumberFormat="1" applyFont="1" applyBorder="1" applyAlignment="1" applyProtection="1">
      <alignment vertical="center" wrapText="1"/>
      <protection locked="0"/>
    </xf>
    <xf numFmtId="4" fontId="34" fillId="0" borderId="0" xfId="22" applyNumberFormat="1" applyFont="1" applyAlignment="1">
      <alignment horizontal="left" vertical="center" wrapText="1"/>
    </xf>
    <xf numFmtId="4" fontId="38" fillId="3" borderId="1" xfId="22" applyNumberFormat="1" applyFont="1" applyFill="1" applyBorder="1" applyAlignment="1" applyProtection="1">
      <alignment vertical="center" wrapText="1"/>
      <protection locked="0"/>
    </xf>
    <xf numFmtId="4" fontId="38" fillId="2" borderId="14" xfId="22" applyNumberFormat="1" applyFont="1" applyFill="1" applyBorder="1" applyAlignment="1" applyProtection="1">
      <alignment vertical="center" wrapText="1"/>
      <protection locked="0"/>
    </xf>
    <xf numFmtId="4" fontId="36" fillId="0" borderId="35" xfId="22" applyNumberFormat="1" applyFont="1" applyBorder="1" applyAlignment="1" applyProtection="1">
      <alignment vertical="center" wrapText="1"/>
      <protection locked="0"/>
    </xf>
    <xf numFmtId="4" fontId="36" fillId="0" borderId="25" xfId="22" applyNumberFormat="1" applyFont="1" applyBorder="1" applyAlignment="1" applyProtection="1">
      <alignment vertical="center" wrapText="1"/>
      <protection locked="0"/>
    </xf>
    <xf numFmtId="4" fontId="36" fillId="0" borderId="7" xfId="22" applyNumberFormat="1" applyFont="1" applyBorder="1" applyAlignment="1" applyProtection="1">
      <alignment vertical="center" wrapText="1"/>
      <protection locked="0"/>
    </xf>
    <xf numFmtId="4" fontId="36" fillId="0" borderId="28" xfId="22" applyNumberFormat="1" applyFont="1" applyBorder="1" applyAlignment="1" applyProtection="1">
      <alignment vertical="center" wrapText="1"/>
      <protection locked="0"/>
    </xf>
    <xf numFmtId="4" fontId="34" fillId="0" borderId="0" xfId="21" applyNumberFormat="1" applyFont="1" applyAlignment="1">
      <alignment horizontal="left" vertical="center" wrapText="1"/>
    </xf>
    <xf numFmtId="0" fontId="11" fillId="0" borderId="0" xfId="21" applyAlignment="1">
      <alignment vertical="center"/>
    </xf>
    <xf numFmtId="4" fontId="38" fillId="2" borderId="1" xfId="21" applyNumberFormat="1" applyFont="1" applyFill="1" applyBorder="1" applyAlignment="1">
      <alignment horizontal="center" vertical="center" wrapText="1"/>
    </xf>
    <xf numFmtId="4" fontId="38" fillId="2" borderId="14" xfId="21" applyNumberFormat="1" applyFont="1" applyFill="1" applyBorder="1" applyAlignment="1">
      <alignment horizontal="center" vertical="center" wrapText="1"/>
    </xf>
    <xf numFmtId="4" fontId="36" fillId="0" borderId="35" xfId="21" applyNumberFormat="1" applyFont="1" applyBorder="1" applyAlignment="1">
      <alignment horizontal="left" vertical="center" wrapText="1"/>
    </xf>
    <xf numFmtId="4" fontId="36" fillId="0" borderId="25" xfId="21" applyNumberFormat="1" applyFont="1" applyBorder="1" applyAlignment="1">
      <alignment horizontal="left" vertical="center" wrapText="1"/>
    </xf>
    <xf numFmtId="4" fontId="36" fillId="0" borderId="10" xfId="21" applyNumberFormat="1" applyFont="1" applyBorder="1" applyAlignment="1">
      <alignment horizontal="left" vertical="center" wrapText="1"/>
    </xf>
    <xf numFmtId="4" fontId="36" fillId="0" borderId="30" xfId="21" applyNumberFormat="1" applyFont="1" applyBorder="1" applyAlignment="1">
      <alignment horizontal="left" vertical="center" wrapText="1"/>
    </xf>
    <xf numFmtId="4" fontId="38" fillId="3" borderId="1" xfId="21" applyNumberFormat="1" applyFont="1" applyFill="1" applyBorder="1" applyAlignment="1">
      <alignment horizontal="left" vertical="center" wrapText="1"/>
    </xf>
    <xf numFmtId="4" fontId="38" fillId="2" borderId="14" xfId="21" applyNumberFormat="1" applyFont="1" applyFill="1" applyBorder="1" applyAlignment="1">
      <alignment horizontal="left" vertical="center" wrapText="1"/>
    </xf>
    <xf numFmtId="4" fontId="50" fillId="3" borderId="1" xfId="21" applyNumberFormat="1" applyFont="1" applyFill="1" applyBorder="1" applyAlignment="1">
      <alignment horizontal="center" vertical="center" wrapText="1"/>
    </xf>
    <xf numFmtId="0" fontId="11" fillId="0" borderId="14" xfId="21" applyBorder="1" applyAlignment="1">
      <alignment vertical="center"/>
    </xf>
    <xf numFmtId="0" fontId="11" fillId="0" borderId="3" xfId="21" applyBorder="1" applyAlignment="1">
      <alignment horizontal="center" vertical="center" wrapText="1"/>
    </xf>
    <xf numFmtId="0" fontId="11" fillId="0" borderId="14" xfId="21" applyBorder="1" applyAlignment="1">
      <alignment horizontal="center" vertical="center" wrapText="1"/>
    </xf>
    <xf numFmtId="4" fontId="38" fillId="2" borderId="1" xfId="20" applyNumberFormat="1" applyFont="1" applyFill="1" applyBorder="1" applyAlignment="1" applyProtection="1">
      <alignment horizontal="justify" vertical="center"/>
      <protection locked="0"/>
    </xf>
    <xf numFmtId="4" fontId="38" fillId="2" borderId="14" xfId="20" applyNumberFormat="1" applyFont="1" applyFill="1" applyBorder="1" applyAlignment="1" applyProtection="1">
      <alignment horizontal="justify" vertical="center"/>
      <protection locked="0"/>
    </xf>
    <xf numFmtId="4" fontId="34" fillId="0" borderId="0" xfId="20" applyNumberFormat="1" applyFont="1" applyAlignment="1">
      <alignment horizontal="left" vertical="center" wrapText="1"/>
    </xf>
    <xf numFmtId="0" fontId="12" fillId="0" borderId="0" xfId="20" applyAlignment="1">
      <alignment vertical="center"/>
    </xf>
    <xf numFmtId="4" fontId="50" fillId="2" borderId="1" xfId="20" applyNumberFormat="1" applyFont="1" applyFill="1" applyBorder="1" applyAlignment="1">
      <alignment horizontal="center" vertical="center"/>
    </xf>
    <xf numFmtId="4" fontId="50" fillId="2" borderId="14" xfId="20" applyNumberFormat="1" applyFont="1" applyFill="1" applyBorder="1" applyAlignment="1">
      <alignment horizontal="center" vertical="center"/>
    </xf>
    <xf numFmtId="4" fontId="38" fillId="0" borderId="35" xfId="20" applyNumberFormat="1" applyFont="1" applyBorder="1" applyAlignment="1" applyProtection="1">
      <alignment horizontal="justify" vertical="center"/>
      <protection locked="0"/>
    </xf>
    <xf numFmtId="4" fontId="38" fillId="0" borderId="25" xfId="20" applyNumberFormat="1" applyFont="1" applyBorder="1" applyAlignment="1" applyProtection="1">
      <alignment horizontal="justify" vertical="center"/>
      <protection locked="0"/>
    </xf>
    <xf numFmtId="4" fontId="38" fillId="0" borderId="7" xfId="20" applyNumberFormat="1" applyFont="1" applyBorder="1" applyAlignment="1" applyProtection="1">
      <alignment horizontal="justify" vertical="center"/>
      <protection locked="0"/>
    </xf>
    <xf numFmtId="4" fontId="38" fillId="0" borderId="28" xfId="20" applyNumberFormat="1" applyFont="1" applyBorder="1" applyAlignment="1" applyProtection="1">
      <alignment horizontal="justify" vertical="center"/>
      <protection locked="0"/>
    </xf>
    <xf numFmtId="4" fontId="57" fillId="0" borderId="7" xfId="20" applyNumberFormat="1" applyFont="1" applyBorder="1" applyAlignment="1" applyProtection="1">
      <alignment horizontal="justify" vertical="center"/>
      <protection locked="0"/>
    </xf>
    <xf numFmtId="4" fontId="57" fillId="0" borderId="28" xfId="20" applyNumberFormat="1" applyFont="1" applyBorder="1" applyAlignment="1" applyProtection="1">
      <alignment horizontal="justify" vertical="center"/>
      <protection locked="0"/>
    </xf>
    <xf numFmtId="4" fontId="38" fillId="0" borderId="31" xfId="20" applyNumberFormat="1" applyFont="1" applyBorder="1" applyAlignment="1" applyProtection="1">
      <alignment horizontal="justify" vertical="center"/>
      <protection locked="0"/>
    </xf>
    <xf numFmtId="4" fontId="38" fillId="0" borderId="41" xfId="20" applyNumberFormat="1" applyFont="1" applyBorder="1" applyAlignment="1" applyProtection="1">
      <alignment horizontal="justify" vertical="center"/>
      <protection locked="0"/>
    </xf>
    <xf numFmtId="4" fontId="38" fillId="0" borderId="10" xfId="20" applyNumberFormat="1" applyFont="1" applyBorder="1" applyAlignment="1" applyProtection="1">
      <alignment horizontal="justify" vertical="center"/>
      <protection locked="0"/>
    </xf>
    <xf numFmtId="4" fontId="38" fillId="0" borderId="30" xfId="20" applyNumberFormat="1" applyFont="1" applyBorder="1" applyAlignment="1" applyProtection="1">
      <alignment horizontal="justify" vertical="center"/>
      <protection locked="0"/>
    </xf>
    <xf numFmtId="4" fontId="57" fillId="0" borderId="35" xfId="20" applyNumberFormat="1" applyFont="1" applyBorder="1" applyAlignment="1" applyProtection="1">
      <alignment horizontal="left" vertical="center" wrapText="1"/>
      <protection locked="0"/>
    </xf>
    <xf numFmtId="0" fontId="12" fillId="0" borderId="58" xfId="20" applyBorder="1" applyAlignment="1">
      <alignment vertical="center"/>
    </xf>
    <xf numFmtId="4" fontId="34" fillId="0" borderId="0" xfId="20" applyNumberFormat="1" applyFont="1" applyAlignment="1" applyProtection="1">
      <alignment horizontal="left" vertical="center"/>
      <protection locked="0"/>
    </xf>
    <xf numFmtId="4" fontId="50" fillId="2" borderId="1" xfId="20" applyNumberFormat="1" applyFont="1" applyFill="1" applyBorder="1" applyAlignment="1" applyProtection="1">
      <alignment horizontal="left" vertical="center" wrapText="1"/>
      <protection locked="0"/>
    </xf>
    <xf numFmtId="0" fontId="12" fillId="0" borderId="14" xfId="20" applyBorder="1" applyAlignment="1">
      <alignment horizontal="left" vertical="center"/>
    </xf>
    <xf numFmtId="4" fontId="50" fillId="0" borderId="1" xfId="20" applyNumberFormat="1" applyFont="1" applyBorder="1" applyAlignment="1" applyProtection="1">
      <alignment vertical="center" wrapText="1"/>
      <protection locked="0"/>
    </xf>
    <xf numFmtId="0" fontId="12" fillId="0" borderId="14" xfId="20" applyBorder="1" applyAlignment="1">
      <alignment vertical="center"/>
    </xf>
    <xf numFmtId="4" fontId="38" fillId="0" borderId="1" xfId="20" applyNumberFormat="1" applyFont="1" applyBorder="1" applyAlignment="1" applyProtection="1">
      <alignment vertical="center" wrapText="1"/>
      <protection locked="0"/>
    </xf>
    <xf numFmtId="4" fontId="57" fillId="0" borderId="7" xfId="20" applyNumberFormat="1" applyFont="1" applyBorder="1" applyAlignment="1" applyProtection="1">
      <alignment vertical="center" wrapText="1"/>
      <protection locked="0"/>
    </xf>
    <xf numFmtId="0" fontId="12" fillId="0" borderId="57" xfId="20" applyBorder="1" applyAlignment="1">
      <alignment vertical="center"/>
    </xf>
    <xf numFmtId="4" fontId="57" fillId="0" borderId="7" xfId="20" applyNumberFormat="1" applyFont="1" applyBorder="1" applyAlignment="1" applyProtection="1">
      <alignment horizontal="left" vertical="center" wrapText="1"/>
      <protection locked="0"/>
    </xf>
    <xf numFmtId="4" fontId="57" fillId="0" borderId="7" xfId="20" applyNumberFormat="1" applyFont="1" applyBorder="1" applyAlignment="1">
      <alignment horizontal="left" vertical="center" wrapText="1"/>
    </xf>
    <xf numFmtId="4" fontId="58" fillId="0" borderId="10" xfId="20" applyNumberFormat="1" applyFont="1" applyBorder="1" applyAlignment="1" applyProtection="1">
      <alignment vertical="center" wrapText="1"/>
      <protection locked="0"/>
    </xf>
    <xf numFmtId="0" fontId="12" fillId="0" borderId="59" xfId="20" applyBorder="1" applyAlignment="1">
      <alignment vertical="center"/>
    </xf>
    <xf numFmtId="4" fontId="38" fillId="3" borderId="1" xfId="20" applyNumberFormat="1" applyFont="1" applyFill="1" applyBorder="1" applyAlignment="1" applyProtection="1">
      <alignment vertical="center" wrapText="1"/>
      <protection locked="0"/>
    </xf>
    <xf numFmtId="4" fontId="57" fillId="0" borderId="7" xfId="20" applyNumberFormat="1" applyFont="1" applyBorder="1" applyAlignment="1">
      <alignment horizontal="left" vertical="center"/>
    </xf>
    <xf numFmtId="4" fontId="50" fillId="2" borderId="1" xfId="19" applyNumberFormat="1" applyFont="1" applyFill="1" applyBorder="1" applyAlignment="1" applyProtection="1">
      <alignment vertical="center"/>
      <protection locked="0"/>
    </xf>
    <xf numFmtId="4" fontId="50" fillId="2" borderId="14" xfId="19" applyNumberFormat="1" applyFont="1" applyFill="1" applyBorder="1" applyAlignment="1" applyProtection="1">
      <alignment vertical="center"/>
      <protection locked="0"/>
    </xf>
    <xf numFmtId="4" fontId="36" fillId="0" borderId="7" xfId="19" applyNumberFormat="1" applyFont="1" applyBorder="1" applyAlignment="1" applyProtection="1">
      <alignment horizontal="left" vertical="center" wrapText="1"/>
      <protection locked="0"/>
    </xf>
    <xf numFmtId="4" fontId="36" fillId="0" borderId="28" xfId="19" applyNumberFormat="1" applyFont="1" applyBorder="1" applyAlignment="1" applyProtection="1">
      <alignment horizontal="left" vertical="center" wrapText="1"/>
      <protection locked="0"/>
    </xf>
    <xf numFmtId="4" fontId="36" fillId="0" borderId="7" xfId="19" applyNumberFormat="1" applyFont="1" applyBorder="1" applyAlignment="1" applyProtection="1">
      <alignment horizontal="left" vertical="center"/>
      <protection locked="0"/>
    </xf>
    <xf numFmtId="4" fontId="36" fillId="0" borderId="28" xfId="19" applyNumberFormat="1" applyFont="1" applyBorder="1" applyAlignment="1" applyProtection="1">
      <alignment horizontal="left" vertical="center"/>
      <protection locked="0"/>
    </xf>
    <xf numFmtId="4" fontId="36" fillId="0" borderId="10" xfId="19" applyNumberFormat="1" applyFont="1" applyBorder="1" applyAlignment="1" applyProtection="1">
      <alignment horizontal="left" vertical="center" wrapText="1"/>
      <protection locked="0"/>
    </xf>
    <xf numFmtId="4" fontId="36" fillId="0" borderId="30" xfId="19" applyNumberFormat="1" applyFont="1" applyBorder="1" applyAlignment="1" applyProtection="1">
      <alignment horizontal="left" vertical="center" wrapText="1"/>
      <protection locked="0"/>
    </xf>
    <xf numFmtId="4" fontId="36" fillId="0" borderId="10" xfId="19" applyNumberFormat="1" applyFont="1" applyBorder="1" applyAlignment="1" applyProtection="1">
      <alignment horizontal="left" vertical="center"/>
      <protection locked="0"/>
    </xf>
    <xf numFmtId="4" fontId="36" fillId="0" borderId="30" xfId="19" applyNumberFormat="1" applyFont="1" applyBorder="1" applyAlignment="1" applyProtection="1">
      <alignment horizontal="left" vertical="center"/>
      <protection locked="0"/>
    </xf>
    <xf numFmtId="4" fontId="38" fillId="3" borderId="1" xfId="19" applyNumberFormat="1" applyFont="1" applyFill="1" applyBorder="1" applyAlignment="1" applyProtection="1">
      <alignment horizontal="left" vertical="center"/>
      <protection locked="0"/>
    </xf>
    <xf numFmtId="4" fontId="38" fillId="3" borderId="14" xfId="19" applyNumberFormat="1" applyFont="1" applyFill="1" applyBorder="1" applyAlignment="1" applyProtection="1">
      <alignment horizontal="left" vertical="center"/>
      <protection locked="0"/>
    </xf>
    <xf numFmtId="4" fontId="44" fillId="0" borderId="35" xfId="19" applyNumberFormat="1" applyFont="1" applyBorder="1" applyAlignment="1" applyProtection="1">
      <alignment horizontal="left" vertical="center" wrapText="1"/>
      <protection locked="0"/>
    </xf>
    <xf numFmtId="4" fontId="44" fillId="0" borderId="25" xfId="19" applyNumberFormat="1" applyFont="1" applyBorder="1" applyAlignment="1" applyProtection="1">
      <alignment horizontal="left" vertical="center" wrapText="1"/>
      <protection locked="0"/>
    </xf>
    <xf numFmtId="4" fontId="44" fillId="0" borderId="7" xfId="19" applyNumberFormat="1" applyFont="1" applyBorder="1" applyAlignment="1" applyProtection="1">
      <alignment horizontal="left" vertical="center"/>
      <protection locked="0"/>
    </xf>
    <xf numFmtId="4" fontId="44" fillId="0" borderId="28" xfId="19" applyNumberFormat="1" applyFont="1" applyBorder="1" applyAlignment="1" applyProtection="1">
      <alignment horizontal="left" vertical="center"/>
      <protection locked="0"/>
    </xf>
    <xf numFmtId="4" fontId="65" fillId="0" borderId="0" xfId="19" applyNumberFormat="1" applyFont="1" applyAlignment="1" applyProtection="1">
      <alignment horizontal="left" vertical="center"/>
      <protection locked="0"/>
    </xf>
    <xf numFmtId="4" fontId="38" fillId="3" borderId="1" xfId="19" applyNumberFormat="1" applyFont="1" applyFill="1" applyBorder="1" applyAlignment="1" applyProtection="1">
      <alignment vertical="center" wrapText="1"/>
      <protection locked="0"/>
    </xf>
    <xf numFmtId="0" fontId="13" fillId="0" borderId="14" xfId="19" applyBorder="1" applyAlignment="1">
      <alignment vertical="center" wrapText="1"/>
    </xf>
    <xf numFmtId="4" fontId="57" fillId="0" borderId="7" xfId="19" applyNumberFormat="1" applyFont="1" applyBorder="1" applyAlignment="1" applyProtection="1">
      <alignment horizontal="left" vertical="center"/>
      <protection locked="0"/>
    </xf>
    <xf numFmtId="4" fontId="57" fillId="0" borderId="28" xfId="19" applyNumberFormat="1" applyFont="1" applyBorder="1" applyAlignment="1" applyProtection="1">
      <alignment horizontal="left" vertical="center"/>
      <protection locked="0"/>
    </xf>
    <xf numFmtId="4" fontId="57" fillId="0" borderId="10" xfId="19" applyNumberFormat="1" applyFont="1" applyBorder="1" applyAlignment="1" applyProtection="1">
      <alignment horizontal="left" vertical="center" wrapText="1"/>
      <protection locked="0"/>
    </xf>
    <xf numFmtId="4" fontId="57" fillId="0" borderId="30" xfId="19" applyNumberFormat="1" applyFont="1" applyBorder="1" applyAlignment="1" applyProtection="1">
      <alignment horizontal="left" vertical="center" wrapText="1"/>
      <protection locked="0"/>
    </xf>
    <xf numFmtId="4" fontId="57" fillId="0" borderId="7" xfId="19" applyNumberFormat="1" applyFont="1" applyBorder="1" applyAlignment="1" applyProtection="1">
      <alignment vertical="center" wrapText="1"/>
      <protection locked="0"/>
    </xf>
    <xf numFmtId="4" fontId="57" fillId="0" borderId="28" xfId="19" applyNumberFormat="1" applyFont="1" applyBorder="1" applyAlignment="1" applyProtection="1">
      <alignment vertical="center" wrapText="1"/>
      <protection locked="0"/>
    </xf>
    <xf numFmtId="4" fontId="38" fillId="0" borderId="7" xfId="19" applyNumberFormat="1" applyFont="1" applyBorder="1" applyAlignment="1" applyProtection="1">
      <alignment vertical="center"/>
      <protection locked="0"/>
    </xf>
    <xf numFmtId="4" fontId="38" fillId="0" borderId="28" xfId="19" applyNumberFormat="1" applyFont="1" applyBorder="1" applyAlignment="1" applyProtection="1">
      <alignment vertical="center"/>
      <protection locked="0"/>
    </xf>
    <xf numFmtId="4" fontId="34" fillId="0" borderId="0" xfId="19" applyNumberFormat="1" applyFont="1" applyAlignment="1" applyProtection="1">
      <alignment horizontal="left" vertical="center"/>
      <protection locked="0"/>
    </xf>
    <xf numFmtId="0" fontId="13" fillId="0" borderId="0" xfId="19"/>
    <xf numFmtId="4" fontId="38" fillId="3" borderId="1" xfId="19" applyNumberFormat="1" applyFont="1" applyFill="1" applyBorder="1" applyAlignment="1" applyProtection="1">
      <alignment horizontal="center" vertical="center" wrapText="1"/>
      <protection locked="0"/>
    </xf>
    <xf numFmtId="4" fontId="38" fillId="3" borderId="14" xfId="19" applyNumberFormat="1" applyFont="1" applyFill="1" applyBorder="1" applyAlignment="1" applyProtection="1">
      <alignment horizontal="center" vertical="center" wrapText="1"/>
      <protection locked="0"/>
    </xf>
    <xf numFmtId="4" fontId="38" fillId="0" borderId="35" xfId="19" applyNumberFormat="1" applyFont="1" applyBorder="1" applyAlignment="1" applyProtection="1">
      <alignment vertical="center"/>
      <protection locked="0"/>
    </xf>
    <xf numFmtId="4" fontId="38" fillId="0" borderId="25" xfId="19" applyNumberFormat="1" applyFont="1" applyBorder="1" applyAlignment="1" applyProtection="1">
      <alignment vertical="center"/>
      <protection locked="0"/>
    </xf>
    <xf numFmtId="4" fontId="57" fillId="0" borderId="7" xfId="19" applyNumberFormat="1" applyFont="1" applyBorder="1" applyAlignment="1" applyProtection="1">
      <alignment vertical="center"/>
      <protection locked="0"/>
    </xf>
    <xf numFmtId="4" fontId="57" fillId="0" borderId="28" xfId="19" applyNumberFormat="1" applyFont="1" applyBorder="1" applyAlignment="1" applyProtection="1">
      <alignment vertical="center"/>
      <protection locked="0"/>
    </xf>
    <xf numFmtId="4" fontId="34" fillId="0" borderId="0" xfId="18" applyNumberFormat="1" applyFont="1" applyAlignment="1">
      <alignment horizontal="left" vertical="center" wrapText="1"/>
    </xf>
    <xf numFmtId="0" fontId="14" fillId="0" borderId="0" xfId="18" applyAlignment="1">
      <alignment horizontal="left" vertical="center"/>
    </xf>
    <xf numFmtId="4" fontId="50" fillId="2" borderId="1" xfId="18" applyNumberFormat="1" applyFont="1" applyFill="1" applyBorder="1" applyAlignment="1">
      <alignment horizontal="left" vertical="center"/>
    </xf>
    <xf numFmtId="4" fontId="50" fillId="2" borderId="14" xfId="18" applyNumberFormat="1" applyFont="1" applyFill="1" applyBorder="1" applyAlignment="1">
      <alignment horizontal="left" vertical="center"/>
    </xf>
    <xf numFmtId="4" fontId="36" fillId="0" borderId="7" xfId="18" applyNumberFormat="1" applyFont="1" applyBorder="1" applyAlignment="1" applyProtection="1">
      <alignment horizontal="justify" vertical="center"/>
      <protection locked="0"/>
    </xf>
    <xf numFmtId="4" fontId="36" fillId="0" borderId="28" xfId="18" applyNumberFormat="1" applyFont="1" applyBorder="1" applyAlignment="1" applyProtection="1">
      <alignment horizontal="justify" vertical="center"/>
      <protection locked="0"/>
    </xf>
    <xf numFmtId="0" fontId="39" fillId="0" borderId="0" xfId="18" applyFont="1" applyAlignment="1">
      <alignment horizontal="center" wrapText="1"/>
    </xf>
    <xf numFmtId="4" fontId="38" fillId="3" borderId="1" xfId="18" applyNumberFormat="1" applyFont="1" applyFill="1" applyBorder="1" applyAlignment="1" applyProtection="1">
      <alignment horizontal="left" vertical="center"/>
      <protection locked="0"/>
    </xf>
    <xf numFmtId="4" fontId="38" fillId="3" borderId="14" xfId="18" applyNumberFormat="1" applyFont="1" applyFill="1" applyBorder="1" applyAlignment="1" applyProtection="1">
      <alignment horizontal="left" vertical="center"/>
      <protection locked="0"/>
    </xf>
    <xf numFmtId="0" fontId="44" fillId="0" borderId="0" xfId="17" applyFont="1" applyAlignment="1">
      <alignment horizontal="left" wrapText="1"/>
    </xf>
    <xf numFmtId="0" fontId="15" fillId="0" borderId="0" xfId="17" applyAlignment="1">
      <alignment horizontal="left" wrapText="1"/>
    </xf>
    <xf numFmtId="0" fontId="15" fillId="0" borderId="0" xfId="17" applyAlignment="1">
      <alignment horizontal="left"/>
    </xf>
    <xf numFmtId="0" fontId="40" fillId="0" borderId="0" xfId="17" applyFont="1" applyAlignment="1">
      <alignment horizontal="left"/>
    </xf>
    <xf numFmtId="4" fontId="34" fillId="0" borderId="0" xfId="17" applyNumberFormat="1" applyFont="1" applyAlignment="1">
      <alignment horizontal="left" vertical="center" wrapText="1"/>
    </xf>
    <xf numFmtId="0" fontId="15" fillId="0" borderId="0" xfId="17" applyAlignment="1">
      <alignment horizontal="left" vertical="center"/>
    </xf>
    <xf numFmtId="0" fontId="15" fillId="0" borderId="0" xfId="17"/>
    <xf numFmtId="4" fontId="38" fillId="2" borderId="1" xfId="17" applyNumberFormat="1" applyFont="1" applyFill="1" applyBorder="1" applyAlignment="1">
      <alignment horizontal="center" vertical="center" wrapText="1"/>
    </xf>
    <xf numFmtId="0" fontId="15" fillId="0" borderId="14" xfId="17" applyBorder="1" applyAlignment="1">
      <alignment horizontal="center" vertical="center" wrapText="1"/>
    </xf>
    <xf numFmtId="4" fontId="36" fillId="0" borderId="1" xfId="17" applyNumberFormat="1" applyFont="1" applyBorder="1" applyAlignment="1">
      <alignment vertical="center" wrapText="1"/>
    </xf>
    <xf numFmtId="0" fontId="15" fillId="0" borderId="14" xfId="17" applyBorder="1" applyAlignment="1">
      <alignment vertical="center" wrapText="1"/>
    </xf>
    <xf numFmtId="0" fontId="39" fillId="0" borderId="0" xfId="17" applyFont="1" applyAlignment="1">
      <alignment horizontal="center" wrapText="1"/>
    </xf>
    <xf numFmtId="0" fontId="40" fillId="0" borderId="0" xfId="16" applyFont="1" applyAlignment="1">
      <alignment horizontal="left"/>
    </xf>
    <xf numFmtId="4" fontId="65" fillId="0" borderId="0" xfId="16" applyNumberFormat="1" applyFont="1" applyAlignment="1" applyProtection="1">
      <alignment horizontal="left" vertical="center" wrapText="1"/>
      <protection locked="0"/>
    </xf>
    <xf numFmtId="4" fontId="38" fillId="3" borderId="46" xfId="16" applyNumberFormat="1" applyFont="1" applyFill="1" applyBorder="1" applyAlignment="1" applyProtection="1">
      <alignment horizontal="center" vertical="center" wrapText="1"/>
      <protection locked="0"/>
    </xf>
    <xf numFmtId="4" fontId="38" fillId="3" borderId="13" xfId="16" applyNumberFormat="1" applyFont="1" applyFill="1" applyBorder="1" applyAlignment="1" applyProtection="1">
      <alignment horizontal="center" vertical="center" wrapText="1"/>
      <protection locked="0"/>
    </xf>
    <xf numFmtId="4" fontId="50" fillId="3" borderId="1" xfId="16" applyNumberFormat="1" applyFont="1" applyFill="1" applyBorder="1" applyAlignment="1" applyProtection="1">
      <alignment horizontal="center" vertical="center" wrapText="1"/>
      <protection locked="0"/>
    </xf>
    <xf numFmtId="4" fontId="50" fillId="3" borderId="3" xfId="16" applyNumberFormat="1" applyFont="1" applyFill="1" applyBorder="1" applyAlignment="1" applyProtection="1">
      <alignment horizontal="center" vertical="center" wrapText="1"/>
      <protection locked="0"/>
    </xf>
    <xf numFmtId="4" fontId="50" fillId="3" borderId="14" xfId="16" applyNumberFormat="1" applyFont="1" applyFill="1" applyBorder="1" applyAlignment="1" applyProtection="1">
      <alignment horizontal="center" vertical="center" wrapText="1"/>
      <protection locked="0"/>
    </xf>
    <xf numFmtId="4" fontId="38" fillId="3" borderId="1" xfId="16" applyNumberFormat="1" applyFont="1" applyFill="1" applyBorder="1" applyAlignment="1" applyProtection="1">
      <alignment horizontal="center" vertical="center" wrapText="1"/>
      <protection locked="0"/>
    </xf>
    <xf numFmtId="0" fontId="16" fillId="0" borderId="3" xfId="16" applyBorder="1" applyAlignment="1">
      <alignment horizontal="center" vertical="center" wrapText="1"/>
    </xf>
    <xf numFmtId="0" fontId="16" fillId="0" borderId="14" xfId="16" applyBorder="1" applyAlignment="1">
      <alignment horizontal="center" vertical="center" wrapText="1"/>
    </xf>
    <xf numFmtId="4" fontId="42" fillId="0" borderId="7" xfId="15" applyNumberFormat="1" applyFont="1" applyBorder="1" applyAlignment="1" applyProtection="1">
      <alignment horizontal="left" vertical="center" wrapText="1"/>
      <protection locked="0"/>
    </xf>
    <xf numFmtId="4" fontId="42" fillId="0" borderId="28" xfId="15" applyNumberFormat="1" applyFont="1" applyBorder="1" applyAlignment="1" applyProtection="1">
      <alignment horizontal="left" vertical="center" wrapText="1"/>
      <protection locked="0"/>
    </xf>
    <xf numFmtId="4" fontId="38" fillId="0" borderId="10" xfId="15" applyNumberFormat="1" applyFont="1" applyBorder="1" applyAlignment="1" applyProtection="1">
      <alignment horizontal="left" vertical="center" wrapText="1"/>
      <protection locked="0"/>
    </xf>
    <xf numFmtId="4" fontId="38" fillId="0" borderId="30" xfId="15" applyNumberFormat="1" applyFont="1" applyBorder="1" applyAlignment="1" applyProtection="1">
      <alignment horizontal="left" vertical="center" wrapText="1"/>
      <protection locked="0"/>
    </xf>
    <xf numFmtId="4" fontId="37" fillId="2" borderId="1" xfId="15" applyNumberFormat="1" applyFont="1" applyFill="1" applyBorder="1" applyAlignment="1" applyProtection="1">
      <alignment horizontal="justify" vertical="center" wrapText="1"/>
      <protection locked="0"/>
    </xf>
    <xf numFmtId="4" fontId="37" fillId="2" borderId="14" xfId="15" applyNumberFormat="1" applyFont="1" applyFill="1" applyBorder="1" applyAlignment="1" applyProtection="1">
      <alignment horizontal="justify" vertical="center" wrapText="1"/>
      <protection locked="0"/>
    </xf>
    <xf numFmtId="4" fontId="56" fillId="0" borderId="7" xfId="15" applyNumberFormat="1" applyFont="1" applyBorder="1" applyAlignment="1" applyProtection="1">
      <alignment horizontal="left" vertical="center" wrapText="1"/>
      <protection locked="0"/>
    </xf>
    <xf numFmtId="4" fontId="56" fillId="0" borderId="28" xfId="15" applyNumberFormat="1" applyFont="1" applyBorder="1" applyAlignment="1" applyProtection="1">
      <alignment horizontal="left" vertical="center" wrapText="1"/>
      <protection locked="0"/>
    </xf>
    <xf numFmtId="4" fontId="38" fillId="0" borderId="7" xfId="15" applyNumberFormat="1" applyFont="1" applyBorder="1" applyAlignment="1" applyProtection="1">
      <alignment horizontal="left" vertical="center" wrapText="1"/>
      <protection locked="0"/>
    </xf>
    <xf numFmtId="4" fontId="38" fillId="0" borderId="28" xfId="15" applyNumberFormat="1" applyFont="1" applyBorder="1" applyAlignment="1" applyProtection="1">
      <alignment horizontal="left" vertical="center" wrapText="1"/>
      <protection locked="0"/>
    </xf>
    <xf numFmtId="4" fontId="34" fillId="0" borderId="0" xfId="15" applyNumberFormat="1" applyFont="1" applyAlignment="1">
      <alignment horizontal="left" vertical="center" wrapText="1"/>
    </xf>
    <xf numFmtId="0" fontId="17" fillId="0" borderId="0" xfId="15" applyAlignment="1">
      <alignment horizontal="left" vertical="center" wrapText="1"/>
    </xf>
    <xf numFmtId="4" fontId="53" fillId="2" borderId="1" xfId="15" applyNumberFormat="1" applyFont="1" applyFill="1" applyBorder="1" applyAlignment="1" applyProtection="1">
      <alignment horizontal="center" vertical="center" wrapText="1"/>
      <protection locked="0"/>
    </xf>
    <xf numFmtId="4" fontId="53" fillId="2" borderId="14" xfId="15" applyNumberFormat="1" applyFont="1" applyFill="1" applyBorder="1" applyAlignment="1" applyProtection="1">
      <alignment horizontal="center" vertical="center" wrapText="1"/>
      <protection locked="0"/>
    </xf>
    <xf numFmtId="4" fontId="38" fillId="0" borderId="35" xfId="15" applyNumberFormat="1" applyFont="1" applyBorder="1" applyAlignment="1" applyProtection="1">
      <alignment horizontal="left" vertical="center" wrapText="1"/>
      <protection locked="0"/>
    </xf>
    <xf numFmtId="4" fontId="38" fillId="0" borderId="25" xfId="15" applyNumberFormat="1" applyFont="1" applyBorder="1" applyAlignment="1" applyProtection="1">
      <alignment horizontal="left" vertical="center" wrapText="1"/>
      <protection locked="0"/>
    </xf>
    <xf numFmtId="4" fontId="38" fillId="0" borderId="1" xfId="14" applyNumberFormat="1" applyFont="1" applyBorder="1" applyAlignment="1">
      <alignment horizontal="center" vertical="center"/>
    </xf>
    <xf numFmtId="4" fontId="38" fillId="0" borderId="14" xfId="14" applyNumberFormat="1" applyFont="1" applyBorder="1" applyAlignment="1">
      <alignment horizontal="center" vertical="center"/>
    </xf>
    <xf numFmtId="4" fontId="36" fillId="0" borderId="1" xfId="14" applyNumberFormat="1" applyFont="1" applyBorder="1" applyAlignment="1">
      <alignment horizontal="center" vertical="center"/>
    </xf>
    <xf numFmtId="4" fontId="36" fillId="0" borderId="14" xfId="14" applyNumberFormat="1" applyFont="1" applyBorder="1" applyAlignment="1">
      <alignment horizontal="center" vertical="center"/>
    </xf>
    <xf numFmtId="4" fontId="64" fillId="0" borderId="4" xfId="13" applyNumberFormat="1" applyFont="1" applyBorder="1" applyAlignment="1">
      <alignment vertical="center" wrapText="1"/>
    </xf>
    <xf numFmtId="4" fontId="64" fillId="0" borderId="40" xfId="13" applyNumberFormat="1" applyFont="1" applyBorder="1" applyAlignment="1">
      <alignment vertical="center" wrapText="1"/>
    </xf>
    <xf numFmtId="4" fontId="64" fillId="0" borderId="10" xfId="13" applyNumberFormat="1" applyFont="1" applyBorder="1" applyAlignment="1">
      <alignment vertical="center" wrapText="1"/>
    </xf>
    <xf numFmtId="4" fontId="64" fillId="0" borderId="30" xfId="13" applyNumberFormat="1" applyFont="1" applyBorder="1" applyAlignment="1">
      <alignment vertical="center" wrapText="1"/>
    </xf>
    <xf numFmtId="4" fontId="65" fillId="0" borderId="0" xfId="13" applyNumberFormat="1" applyFont="1" applyAlignment="1">
      <alignment horizontal="left" vertical="center" wrapText="1"/>
    </xf>
    <xf numFmtId="0" fontId="19" fillId="0" borderId="0" xfId="13" applyAlignment="1">
      <alignment vertical="center"/>
    </xf>
    <xf numFmtId="4" fontId="66" fillId="0" borderId="0" xfId="13" applyNumberFormat="1" applyFont="1" applyAlignment="1">
      <alignment horizontal="center" vertical="center" wrapText="1"/>
    </xf>
    <xf numFmtId="4" fontId="53" fillId="2" borderId="1" xfId="13" applyNumberFormat="1" applyFont="1" applyFill="1" applyBorder="1" applyAlignment="1">
      <alignment horizontal="center" vertical="center" wrapText="1"/>
    </xf>
    <xf numFmtId="4" fontId="53" fillId="2" borderId="14" xfId="13" applyNumberFormat="1" applyFont="1" applyFill="1" applyBorder="1" applyAlignment="1">
      <alignment horizontal="center" vertical="center" wrapText="1"/>
    </xf>
    <xf numFmtId="4" fontId="44" fillId="0" borderId="35" xfId="13" applyNumberFormat="1" applyFont="1" applyBorder="1" applyAlignment="1">
      <alignment vertical="center" wrapText="1"/>
    </xf>
    <xf numFmtId="4" fontId="44" fillId="0" borderId="25" xfId="13" applyNumberFormat="1" applyFont="1" applyBorder="1" applyAlignment="1">
      <alignment vertical="center" wrapText="1"/>
    </xf>
    <xf numFmtId="4" fontId="44" fillId="0" borderId="7" xfId="13" applyNumberFormat="1" applyFont="1" applyBorder="1" applyAlignment="1">
      <alignment vertical="center" wrapText="1"/>
    </xf>
    <xf numFmtId="4" fontId="44" fillId="0" borderId="28" xfId="13" applyNumberFormat="1" applyFont="1" applyBorder="1" applyAlignment="1">
      <alignment vertical="center" wrapText="1"/>
    </xf>
    <xf numFmtId="4" fontId="44" fillId="0" borderId="31" xfId="13" applyNumberFormat="1" applyFont="1" applyBorder="1" applyAlignment="1">
      <alignment vertical="center" wrapText="1"/>
    </xf>
    <xf numFmtId="4" fontId="44" fillId="0" borderId="41" xfId="13" applyNumberFormat="1" applyFont="1" applyBorder="1" applyAlignment="1">
      <alignment vertical="center" wrapText="1"/>
    </xf>
    <xf numFmtId="4" fontId="34" fillId="0" borderId="0" xfId="11" applyNumberFormat="1" applyFont="1" applyAlignment="1">
      <alignment horizontal="left" vertical="center" wrapText="1"/>
    </xf>
    <xf numFmtId="0" fontId="21" fillId="0" borderId="0" xfId="11" applyAlignment="1">
      <alignment vertical="center"/>
    </xf>
    <xf numFmtId="4" fontId="38" fillId="3" borderId="1" xfId="11" applyNumberFormat="1" applyFont="1" applyFill="1" applyBorder="1" applyAlignment="1">
      <alignment horizontal="left" vertical="center" wrapText="1"/>
    </xf>
    <xf numFmtId="0" fontId="21" fillId="0" borderId="3" xfId="11" applyBorder="1" applyAlignment="1">
      <alignment horizontal="left" vertical="center" wrapText="1"/>
    </xf>
    <xf numFmtId="0" fontId="21" fillId="0" borderId="3" xfId="11" applyBorder="1" applyAlignment="1">
      <alignment vertical="center"/>
    </xf>
    <xf numFmtId="0" fontId="21" fillId="0" borderId="14" xfId="11" applyBorder="1" applyAlignment="1">
      <alignment vertical="center"/>
    </xf>
    <xf numFmtId="4" fontId="38" fillId="3" borderId="22" xfId="11" applyNumberFormat="1" applyFont="1" applyFill="1" applyBorder="1" applyAlignment="1">
      <alignment horizontal="center" vertical="center"/>
    </xf>
    <xf numFmtId="4" fontId="38" fillId="3" borderId="39" xfId="11" applyNumberFormat="1" applyFont="1" applyFill="1" applyBorder="1" applyAlignment="1">
      <alignment horizontal="center" vertical="center"/>
    </xf>
    <xf numFmtId="4" fontId="36" fillId="0" borderId="1" xfId="11" applyNumberFormat="1" applyFont="1" applyBorder="1" applyAlignment="1">
      <alignment horizontal="right" vertical="center"/>
    </xf>
    <xf numFmtId="4" fontId="36" fillId="0" borderId="14" xfId="11" applyNumberFormat="1" applyFont="1" applyBorder="1" applyAlignment="1">
      <alignment horizontal="right" vertical="center"/>
    </xf>
    <xf numFmtId="4" fontId="42" fillId="0" borderId="7" xfId="10" applyNumberFormat="1" applyFont="1" applyBorder="1" applyAlignment="1" applyProtection="1">
      <alignment vertical="center"/>
      <protection locked="0"/>
    </xf>
    <xf numFmtId="4" fontId="42" fillId="0" borderId="9" xfId="10" applyNumberFormat="1" applyFont="1" applyBorder="1" applyAlignment="1" applyProtection="1">
      <alignment vertical="center"/>
      <protection locked="0"/>
    </xf>
    <xf numFmtId="4" fontId="42" fillId="0" borderId="28" xfId="10" applyNumberFormat="1" applyFont="1" applyBorder="1" applyAlignment="1" applyProtection="1">
      <alignment vertical="center"/>
      <protection locked="0"/>
    </xf>
    <xf numFmtId="0" fontId="40" fillId="0" borderId="0" xfId="10" applyFont="1" applyAlignment="1">
      <alignment horizontal="left"/>
    </xf>
    <xf numFmtId="0" fontId="22" fillId="0" borderId="0" xfId="10" applyAlignment="1">
      <alignment horizontal="left"/>
    </xf>
    <xf numFmtId="4" fontId="34" fillId="0" borderId="0" xfId="10" applyNumberFormat="1" applyFont="1" applyAlignment="1" applyProtection="1">
      <alignment horizontal="left" vertical="center"/>
      <protection locked="0"/>
    </xf>
    <xf numFmtId="4" fontId="63" fillId="3" borderId="1" xfId="10" applyNumberFormat="1" applyFont="1" applyFill="1" applyBorder="1" applyAlignment="1" applyProtection="1">
      <alignment horizontal="center" vertical="center"/>
      <protection locked="0"/>
    </xf>
    <xf numFmtId="4" fontId="63" fillId="3" borderId="3" xfId="10" applyNumberFormat="1" applyFont="1" applyFill="1" applyBorder="1" applyAlignment="1" applyProtection="1">
      <alignment horizontal="center" vertical="center"/>
      <protection locked="0"/>
    </xf>
    <xf numFmtId="4" fontId="63" fillId="3" borderId="14" xfId="10" applyNumberFormat="1" applyFont="1" applyFill="1" applyBorder="1" applyAlignment="1" applyProtection="1">
      <alignment horizontal="center" vertical="center"/>
      <protection locked="0"/>
    </xf>
    <xf numFmtId="4" fontId="54" fillId="0" borderId="1" xfId="10" applyNumberFormat="1" applyFont="1" applyBorder="1" applyAlignment="1" applyProtection="1">
      <alignment vertical="center" wrapText="1"/>
      <protection locked="0"/>
    </xf>
    <xf numFmtId="4" fontId="54" fillId="0" borderId="3" xfId="10" applyNumberFormat="1" applyFont="1" applyBorder="1" applyAlignment="1" applyProtection="1">
      <alignment vertical="center" wrapText="1"/>
      <protection locked="0"/>
    </xf>
    <xf numFmtId="4" fontId="54" fillId="0" borderId="14" xfId="10" applyNumberFormat="1" applyFont="1" applyBorder="1" applyAlignment="1" applyProtection="1">
      <alignment vertical="center" wrapText="1"/>
      <protection locked="0"/>
    </xf>
    <xf numFmtId="4" fontId="42" fillId="0" borderId="35" xfId="10" applyNumberFormat="1" applyFont="1" applyBorder="1" applyAlignment="1" applyProtection="1">
      <alignment vertical="center"/>
      <protection locked="0"/>
    </xf>
    <xf numFmtId="4" fontId="42" fillId="0" borderId="36" xfId="10" applyNumberFormat="1" applyFont="1" applyBorder="1" applyAlignment="1" applyProtection="1">
      <alignment vertical="center"/>
      <protection locked="0"/>
    </xf>
    <xf numFmtId="4" fontId="42" fillId="0" borderId="25" xfId="10" applyNumberFormat="1" applyFont="1" applyBorder="1" applyAlignment="1" applyProtection="1">
      <alignment vertical="center"/>
      <protection locked="0"/>
    </xf>
    <xf numFmtId="4" fontId="64" fillId="0" borderId="7" xfId="10" applyNumberFormat="1" applyFont="1" applyBorder="1" applyAlignment="1" applyProtection="1">
      <alignment vertical="center"/>
      <protection locked="0"/>
    </xf>
    <xf numFmtId="4" fontId="64" fillId="0" borderId="9" xfId="10" applyNumberFormat="1" applyFont="1" applyBorder="1" applyAlignment="1" applyProtection="1">
      <alignment vertical="center"/>
      <protection locked="0"/>
    </xf>
    <xf numFmtId="4" fontId="64" fillId="0" borderId="28" xfId="10" applyNumberFormat="1" applyFont="1" applyBorder="1" applyAlignment="1" applyProtection="1">
      <alignment vertical="center"/>
      <protection locked="0"/>
    </xf>
    <xf numFmtId="4" fontId="42" fillId="0" borderId="7" xfId="10" applyNumberFormat="1" applyFont="1" applyBorder="1" applyAlignment="1" applyProtection="1">
      <alignment vertical="center" wrapText="1"/>
      <protection locked="0"/>
    </xf>
    <xf numFmtId="4" fontId="42" fillId="0" borderId="9" xfId="10" applyNumberFormat="1" applyFont="1" applyBorder="1" applyAlignment="1" applyProtection="1">
      <alignment vertical="center" wrapText="1"/>
      <protection locked="0"/>
    </xf>
    <xf numFmtId="4" fontId="42" fillId="0" borderId="28" xfId="10" applyNumberFormat="1" applyFont="1" applyBorder="1" applyAlignment="1" applyProtection="1">
      <alignment vertical="center" wrapText="1"/>
      <protection locked="0"/>
    </xf>
    <xf numFmtId="4" fontId="42" fillId="0" borderId="10" xfId="10" applyNumberFormat="1" applyFont="1" applyBorder="1" applyAlignment="1" applyProtection="1">
      <alignment vertical="center" wrapText="1"/>
      <protection locked="0"/>
    </xf>
    <xf numFmtId="4" fontId="42" fillId="0" borderId="12" xfId="10" applyNumberFormat="1" applyFont="1" applyBorder="1" applyAlignment="1" applyProtection="1">
      <alignment vertical="center" wrapText="1"/>
      <protection locked="0"/>
    </xf>
    <xf numFmtId="4" fontId="42" fillId="0" borderId="30" xfId="10" applyNumberFormat="1" applyFont="1" applyBorder="1" applyAlignment="1" applyProtection="1">
      <alignment vertical="center" wrapText="1"/>
      <protection locked="0"/>
    </xf>
    <xf numFmtId="4" fontId="54" fillId="0" borderId="1" xfId="10" applyNumberFormat="1" applyFont="1" applyBorder="1" applyAlignment="1" applyProtection="1">
      <alignment horizontal="left" vertical="center" wrapText="1"/>
      <protection locked="0"/>
    </xf>
    <xf numFmtId="4" fontId="54" fillId="0" borderId="3" xfId="10" applyNumberFormat="1" applyFont="1" applyBorder="1" applyAlignment="1" applyProtection="1">
      <alignment horizontal="left" vertical="center" wrapText="1"/>
      <protection locked="0"/>
    </xf>
    <xf numFmtId="4" fontId="54" fillId="0" borderId="14" xfId="10" applyNumberFormat="1" applyFont="1" applyBorder="1" applyAlignment="1" applyProtection="1">
      <alignment horizontal="left" vertical="center" wrapText="1"/>
      <protection locked="0"/>
    </xf>
    <xf numFmtId="4" fontId="56" fillId="0" borderId="7" xfId="10" applyNumberFormat="1" applyFont="1" applyBorder="1" applyAlignment="1" applyProtection="1">
      <alignment horizontal="left" vertical="center" indent="1"/>
      <protection locked="0"/>
    </xf>
    <xf numFmtId="4" fontId="56" fillId="0" borderId="9" xfId="10" applyNumberFormat="1" applyFont="1" applyBorder="1" applyAlignment="1" applyProtection="1">
      <alignment horizontal="left" vertical="center" indent="1"/>
      <protection locked="0"/>
    </xf>
    <xf numFmtId="4" fontId="56" fillId="0" borderId="28" xfId="10" applyNumberFormat="1" applyFont="1" applyBorder="1" applyAlignment="1" applyProtection="1">
      <alignment horizontal="left" vertical="center" indent="1"/>
      <protection locked="0"/>
    </xf>
    <xf numFmtId="4" fontId="56" fillId="0" borderId="7" xfId="10" applyNumberFormat="1" applyFont="1" applyBorder="1" applyAlignment="1" applyProtection="1">
      <alignment horizontal="left" vertical="center" wrapText="1" indent="1"/>
      <protection locked="0"/>
    </xf>
    <xf numFmtId="4" fontId="56" fillId="0" borderId="9" xfId="10" applyNumberFormat="1" applyFont="1" applyBorder="1" applyAlignment="1" applyProtection="1">
      <alignment horizontal="left" vertical="center" wrapText="1" indent="1"/>
      <protection locked="0"/>
    </xf>
    <xf numFmtId="4" fontId="56" fillId="0" borderId="28" xfId="10" applyNumberFormat="1" applyFont="1" applyBorder="1" applyAlignment="1" applyProtection="1">
      <alignment horizontal="left" vertical="center" wrapText="1" indent="1"/>
      <protection locked="0"/>
    </xf>
    <xf numFmtId="4" fontId="56" fillId="0" borderId="4" xfId="10" applyNumberFormat="1" applyFont="1" applyBorder="1" applyAlignment="1" applyProtection="1">
      <alignment horizontal="left" vertical="center" wrapText="1" indent="1"/>
      <protection locked="0"/>
    </xf>
    <xf numFmtId="4" fontId="56" fillId="0" borderId="6" xfId="10" applyNumberFormat="1" applyFont="1" applyBorder="1" applyAlignment="1" applyProtection="1">
      <alignment horizontal="left" vertical="center" wrapText="1" indent="1"/>
      <protection locked="0"/>
    </xf>
    <xf numFmtId="4" fontId="56" fillId="0" borderId="40" xfId="10" applyNumberFormat="1" applyFont="1" applyBorder="1" applyAlignment="1" applyProtection="1">
      <alignment horizontal="left" vertical="center" wrapText="1" indent="1"/>
      <protection locked="0"/>
    </xf>
    <xf numFmtId="4" fontId="56" fillId="0" borderId="10" xfId="10" applyNumberFormat="1" applyFont="1" applyBorder="1" applyAlignment="1" applyProtection="1">
      <alignment horizontal="left" vertical="center" wrapText="1" indent="1"/>
      <protection locked="0"/>
    </xf>
    <xf numFmtId="4" fontId="56" fillId="0" borderId="12" xfId="10" applyNumberFormat="1" applyFont="1" applyBorder="1" applyAlignment="1" applyProtection="1">
      <alignment horizontal="left" vertical="center" wrapText="1" indent="1"/>
      <protection locked="0"/>
    </xf>
    <xf numFmtId="4" fontId="56" fillId="0" borderId="30" xfId="10" applyNumberFormat="1" applyFont="1" applyBorder="1" applyAlignment="1" applyProtection="1">
      <alignment horizontal="left" vertical="center" wrapText="1" indent="1"/>
      <protection locked="0"/>
    </xf>
    <xf numFmtId="4" fontId="63" fillId="3" borderId="1" xfId="10" applyNumberFormat="1" applyFont="1" applyFill="1" applyBorder="1" applyAlignment="1" applyProtection="1">
      <alignment vertical="center"/>
      <protection locked="0"/>
    </xf>
    <xf numFmtId="4" fontId="63" fillId="3" borderId="3" xfId="10" applyNumberFormat="1" applyFont="1" applyFill="1" applyBorder="1" applyAlignment="1" applyProtection="1">
      <alignment vertical="center"/>
      <protection locked="0"/>
    </xf>
    <xf numFmtId="4" fontId="63" fillId="3" borderId="14" xfId="10" applyNumberFormat="1" applyFont="1" applyFill="1" applyBorder="1" applyAlignment="1" applyProtection="1">
      <alignment vertical="center"/>
      <protection locked="0"/>
    </xf>
    <xf numFmtId="4" fontId="42" fillId="0" borderId="7" xfId="9" applyNumberFormat="1" applyFont="1" applyBorder="1" applyAlignment="1" applyProtection="1">
      <alignment horizontal="left" vertical="center" wrapText="1"/>
      <protection locked="0"/>
    </xf>
    <xf numFmtId="4" fontId="42" fillId="0" borderId="28" xfId="9" applyNumberFormat="1" applyFont="1" applyBorder="1" applyAlignment="1" applyProtection="1">
      <alignment horizontal="left" vertical="center" wrapText="1"/>
      <protection locked="0"/>
    </xf>
    <xf numFmtId="4" fontId="36" fillId="0" borderId="7" xfId="9" applyNumberFormat="1" applyFont="1" applyBorder="1" applyAlignment="1" applyProtection="1">
      <alignment horizontal="left" vertical="center" wrapText="1"/>
      <protection locked="0"/>
    </xf>
    <xf numFmtId="4" fontId="36" fillId="0" borderId="28" xfId="9" applyNumberFormat="1" applyFont="1" applyBorder="1" applyAlignment="1" applyProtection="1">
      <alignment horizontal="left" vertical="center" wrapText="1"/>
      <protection locked="0"/>
    </xf>
    <xf numFmtId="4" fontId="36" fillId="0" borderId="10" xfId="9" applyNumberFormat="1" applyFont="1" applyBorder="1" applyAlignment="1" applyProtection="1">
      <alignment horizontal="left" vertical="center"/>
      <protection locked="0"/>
    </xf>
    <xf numFmtId="4" fontId="36" fillId="0" borderId="30" xfId="9" applyNumberFormat="1" applyFont="1" applyBorder="1" applyAlignment="1" applyProtection="1">
      <alignment horizontal="left" vertical="center"/>
      <protection locked="0"/>
    </xf>
    <xf numFmtId="4" fontId="37" fillId="2" borderId="1" xfId="9" applyNumberFormat="1" applyFont="1" applyFill="1" applyBorder="1" applyAlignment="1" applyProtection="1">
      <alignment horizontal="left" vertical="center"/>
      <protection locked="0"/>
    </xf>
    <xf numFmtId="4" fontId="37" fillId="2" borderId="14" xfId="9" applyNumberFormat="1" applyFont="1" applyFill="1" applyBorder="1" applyAlignment="1" applyProtection="1">
      <alignment horizontal="left" vertical="center"/>
      <protection locked="0"/>
    </xf>
    <xf numFmtId="4" fontId="36" fillId="0" borderId="7" xfId="9" applyNumberFormat="1" applyFont="1" applyBorder="1" applyAlignment="1" applyProtection="1">
      <alignment horizontal="left" vertical="center"/>
      <protection locked="0"/>
    </xf>
    <xf numFmtId="4" fontId="36" fillId="0" borderId="28" xfId="9" applyNumberFormat="1" applyFont="1" applyBorder="1" applyAlignment="1" applyProtection="1">
      <alignment horizontal="left" vertical="center"/>
      <protection locked="0"/>
    </xf>
    <xf numFmtId="4" fontId="36" fillId="0" borderId="35" xfId="9" applyNumberFormat="1" applyFont="1" applyBorder="1" applyAlignment="1" applyProtection="1">
      <alignment horizontal="left" vertical="center"/>
      <protection locked="0"/>
    </xf>
    <xf numFmtId="4" fontId="36" fillId="0" borderId="25" xfId="9" applyNumberFormat="1" applyFont="1" applyBorder="1" applyAlignment="1" applyProtection="1">
      <alignment horizontal="left" vertical="center"/>
      <protection locked="0"/>
    </xf>
    <xf numFmtId="0" fontId="40" fillId="0" borderId="0" xfId="9" applyFont="1" applyAlignment="1">
      <alignment horizontal="left"/>
    </xf>
    <xf numFmtId="0" fontId="23" fillId="0" borderId="0" xfId="9" applyAlignment="1">
      <alignment horizontal="left"/>
    </xf>
    <xf numFmtId="0" fontId="52" fillId="0" borderId="0" xfId="9" applyFont="1" applyAlignment="1">
      <alignment horizontal="left" wrapText="1"/>
    </xf>
    <xf numFmtId="0" fontId="23" fillId="0" borderId="0" xfId="9"/>
    <xf numFmtId="4" fontId="37" fillId="3" borderId="17" xfId="9" applyNumberFormat="1" applyFont="1" applyFill="1" applyBorder="1" applyAlignment="1" applyProtection="1">
      <alignment horizontal="center" vertical="center"/>
      <protection locked="0"/>
    </xf>
    <xf numFmtId="4" fontId="37" fillId="3" borderId="45" xfId="9" applyNumberFormat="1" applyFont="1" applyFill="1" applyBorder="1" applyAlignment="1" applyProtection="1">
      <alignment horizontal="center" vertical="center"/>
      <protection locked="0"/>
    </xf>
    <xf numFmtId="4" fontId="37" fillId="3" borderId="22" xfId="9" applyNumberFormat="1" applyFont="1" applyFill="1" applyBorder="1" applyAlignment="1" applyProtection="1">
      <alignment horizontal="center" vertical="center"/>
      <protection locked="0"/>
    </xf>
    <xf numFmtId="4" fontId="37" fillId="3" borderId="39" xfId="9" applyNumberFormat="1" applyFont="1" applyFill="1" applyBorder="1" applyAlignment="1" applyProtection="1">
      <alignment horizontal="center" vertical="center"/>
      <protection locked="0"/>
    </xf>
    <xf numFmtId="4" fontId="53" fillId="2" borderId="46" xfId="9" applyNumberFormat="1" applyFont="1" applyFill="1" applyBorder="1" applyAlignment="1" applyProtection="1">
      <alignment horizontal="center" vertical="center" wrapText="1"/>
      <protection locked="0"/>
    </xf>
    <xf numFmtId="4" fontId="53" fillId="2" borderId="13" xfId="9" applyNumberFormat="1" applyFont="1" applyFill="1" applyBorder="1" applyAlignment="1" applyProtection="1">
      <alignment horizontal="center" vertical="center" wrapText="1"/>
      <protection locked="0"/>
    </xf>
    <xf numFmtId="0" fontId="23" fillId="0" borderId="13" xfId="9" applyBorder="1" applyAlignment="1">
      <alignment horizontal="center" vertical="center" wrapText="1"/>
    </xf>
    <xf numFmtId="4" fontId="51" fillId="0" borderId="7" xfId="8" applyNumberFormat="1" applyFont="1" applyBorder="1" applyAlignment="1" applyProtection="1">
      <alignment vertical="center"/>
      <protection locked="0"/>
    </xf>
    <xf numFmtId="4" fontId="51" fillId="0" borderId="9" xfId="8" applyNumberFormat="1" applyFont="1" applyBorder="1" applyAlignment="1" applyProtection="1">
      <alignment vertical="center"/>
      <protection locked="0"/>
    </xf>
    <xf numFmtId="4" fontId="51" fillId="0" borderId="28" xfId="8" applyNumberFormat="1" applyFont="1" applyBorder="1" applyAlignment="1" applyProtection="1">
      <alignment vertical="center"/>
      <protection locked="0"/>
    </xf>
    <xf numFmtId="0" fontId="40" fillId="0" borderId="0" xfId="8" applyFont="1" applyAlignment="1">
      <alignment horizontal="left"/>
    </xf>
    <xf numFmtId="0" fontId="24" fillId="0" borderId="0" xfId="8" applyAlignment="1">
      <alignment horizontal="left"/>
    </xf>
    <xf numFmtId="4" fontId="34" fillId="0" borderId="0" xfId="8" applyNumberFormat="1" applyFont="1" applyAlignment="1" applyProtection="1">
      <alignment horizontal="left" vertical="center"/>
      <protection locked="0"/>
    </xf>
    <xf numFmtId="0" fontId="50" fillId="3" borderId="1" xfId="8" applyFont="1" applyFill="1" applyBorder="1" applyAlignment="1">
      <alignment horizontal="center" vertical="center"/>
    </xf>
    <xf numFmtId="0" fontId="50" fillId="3" borderId="3" xfId="8" applyFont="1" applyFill="1" applyBorder="1" applyAlignment="1">
      <alignment horizontal="center" vertical="center"/>
    </xf>
    <xf numFmtId="0" fontId="50" fillId="3" borderId="14" xfId="8" applyFont="1" applyFill="1" applyBorder="1" applyAlignment="1">
      <alignment horizontal="center" vertical="center"/>
    </xf>
    <xf numFmtId="4" fontId="50" fillId="0" borderId="1" xfId="8" applyNumberFormat="1" applyFont="1" applyBorder="1" applyAlignment="1" applyProtection="1">
      <alignment vertical="center" wrapText="1"/>
      <protection locked="0"/>
    </xf>
    <xf numFmtId="4" fontId="50" fillId="0" borderId="3" xfId="8" applyNumberFormat="1" applyFont="1" applyBorder="1" applyAlignment="1" applyProtection="1">
      <alignment vertical="center" wrapText="1"/>
      <protection locked="0"/>
    </xf>
    <xf numFmtId="4" fontId="50" fillId="0" borderId="14" xfId="8" applyNumberFormat="1" applyFont="1" applyBorder="1" applyAlignment="1" applyProtection="1">
      <alignment vertical="center" wrapText="1"/>
      <protection locked="0"/>
    </xf>
    <xf numFmtId="4" fontId="51" fillId="0" borderId="35" xfId="8" applyNumberFormat="1" applyFont="1" applyBorder="1" applyAlignment="1" applyProtection="1">
      <alignment vertical="center" wrapText="1"/>
      <protection locked="0"/>
    </xf>
    <xf numFmtId="4" fontId="51" fillId="0" borderId="36" xfId="8" applyNumberFormat="1" applyFont="1" applyBorder="1" applyAlignment="1" applyProtection="1">
      <alignment vertical="center" wrapText="1"/>
      <protection locked="0"/>
    </xf>
    <xf numFmtId="4" fontId="51" fillId="0" borderId="25" xfId="8" applyNumberFormat="1" applyFont="1" applyBorder="1" applyAlignment="1" applyProtection="1">
      <alignment vertical="center" wrapText="1"/>
      <protection locked="0"/>
    </xf>
    <xf numFmtId="4" fontId="51" fillId="0" borderId="7" xfId="8" applyNumberFormat="1" applyFont="1" applyBorder="1" applyAlignment="1" applyProtection="1">
      <alignment vertical="center" wrapText="1"/>
      <protection locked="0"/>
    </xf>
    <xf numFmtId="4" fontId="51" fillId="0" borderId="9" xfId="8" applyNumberFormat="1" applyFont="1" applyBorder="1" applyAlignment="1" applyProtection="1">
      <alignment vertical="center" wrapText="1"/>
      <protection locked="0"/>
    </xf>
    <xf numFmtId="4" fontId="51" fillId="0" borderId="28" xfId="8" applyNumberFormat="1" applyFont="1" applyBorder="1" applyAlignment="1" applyProtection="1">
      <alignment vertical="center" wrapText="1"/>
      <protection locked="0"/>
    </xf>
    <xf numFmtId="4" fontId="51" fillId="0" borderId="10" xfId="8" applyNumberFormat="1" applyFont="1" applyBorder="1" applyAlignment="1" applyProtection="1">
      <alignment vertical="center" wrapText="1"/>
      <protection locked="0"/>
    </xf>
    <xf numFmtId="4" fontId="51" fillId="0" borderId="12" xfId="8" applyNumberFormat="1" applyFont="1" applyBorder="1" applyAlignment="1" applyProtection="1">
      <alignment vertical="center" wrapText="1"/>
      <protection locked="0"/>
    </xf>
    <xf numFmtId="4" fontId="51" fillId="0" borderId="30" xfId="8" applyNumberFormat="1" applyFont="1" applyBorder="1" applyAlignment="1" applyProtection="1">
      <alignment vertical="center" wrapText="1"/>
      <protection locked="0"/>
    </xf>
    <xf numFmtId="4" fontId="50" fillId="0" borderId="1" xfId="8" applyNumberFormat="1" applyFont="1" applyBorder="1" applyAlignment="1" applyProtection="1">
      <alignment vertical="center"/>
      <protection locked="0"/>
    </xf>
    <xf numFmtId="4" fontId="50" fillId="0" borderId="3" xfId="8" applyNumberFormat="1" applyFont="1" applyBorder="1" applyAlignment="1" applyProtection="1">
      <alignment vertical="center"/>
      <protection locked="0"/>
    </xf>
    <xf numFmtId="4" fontId="50" fillId="0" borderId="14" xfId="8" applyNumberFormat="1" applyFont="1" applyBorder="1" applyAlignment="1" applyProtection="1">
      <alignment vertical="center"/>
      <protection locked="0"/>
    </xf>
    <xf numFmtId="4" fontId="50" fillId="0" borderId="22" xfId="8" applyNumberFormat="1" applyFont="1" applyBorder="1" applyAlignment="1" applyProtection="1">
      <alignment vertical="center"/>
      <protection locked="0"/>
    </xf>
    <xf numFmtId="4" fontId="50" fillId="0" borderId="23" xfId="8" applyNumberFormat="1" applyFont="1" applyBorder="1" applyAlignment="1" applyProtection="1">
      <alignment vertical="center"/>
      <protection locked="0"/>
    </xf>
    <xf numFmtId="4" fontId="50" fillId="0" borderId="39" xfId="8" applyNumberFormat="1" applyFont="1" applyBorder="1" applyAlignment="1" applyProtection="1">
      <alignment vertical="center"/>
      <protection locked="0"/>
    </xf>
    <xf numFmtId="4" fontId="51" fillId="0" borderId="35" xfId="8" applyNumberFormat="1" applyFont="1" applyBorder="1" applyAlignment="1" applyProtection="1">
      <alignment vertical="center"/>
      <protection locked="0"/>
    </xf>
    <xf numFmtId="4" fontId="51" fillId="0" borderId="36" xfId="8" applyNumberFormat="1" applyFont="1" applyBorder="1" applyAlignment="1" applyProtection="1">
      <alignment vertical="center"/>
      <protection locked="0"/>
    </xf>
    <xf numFmtId="4" fontId="51" fillId="0" borderId="25" xfId="8" applyNumberFormat="1" applyFont="1" applyBorder="1" applyAlignment="1" applyProtection="1">
      <alignment vertical="center"/>
      <protection locked="0"/>
    </xf>
    <xf numFmtId="4" fontId="50" fillId="3" borderId="1" xfId="8" applyNumberFormat="1" applyFont="1" applyFill="1" applyBorder="1" applyAlignment="1" applyProtection="1">
      <alignment horizontal="left" vertical="center"/>
      <protection locked="0"/>
    </xf>
    <xf numFmtId="4" fontId="50" fillId="3" borderId="3" xfId="8" applyNumberFormat="1" applyFont="1" applyFill="1" applyBorder="1" applyAlignment="1" applyProtection="1">
      <alignment horizontal="left" vertical="center"/>
      <protection locked="0"/>
    </xf>
    <xf numFmtId="4" fontId="50" fillId="3" borderId="14" xfId="8" applyNumberFormat="1" applyFont="1" applyFill="1" applyBorder="1" applyAlignment="1" applyProtection="1">
      <alignment horizontal="left" vertical="center"/>
      <protection locked="0"/>
    </xf>
    <xf numFmtId="4" fontId="57" fillId="0" borderId="7" xfId="7" applyNumberFormat="1" applyFont="1" applyBorder="1" applyAlignment="1" applyProtection="1">
      <alignment vertical="center" wrapText="1"/>
      <protection locked="0"/>
    </xf>
    <xf numFmtId="4" fontId="57" fillId="0" borderId="9" xfId="7" applyNumberFormat="1" applyFont="1" applyBorder="1" applyAlignment="1" applyProtection="1">
      <alignment vertical="center" wrapText="1"/>
      <protection locked="0"/>
    </xf>
    <xf numFmtId="4" fontId="57" fillId="0" borderId="28" xfId="7" applyNumberFormat="1" applyFont="1" applyBorder="1" applyAlignment="1" applyProtection="1">
      <alignment vertical="center" wrapText="1"/>
      <protection locked="0"/>
    </xf>
    <xf numFmtId="4" fontId="57" fillId="0" borderId="7" xfId="7" applyNumberFormat="1" applyFont="1" applyBorder="1" applyAlignment="1">
      <alignment vertical="center" wrapText="1"/>
    </xf>
    <xf numFmtId="4" fontId="57" fillId="0" borderId="9" xfId="7" applyNumberFormat="1" applyFont="1" applyBorder="1" applyAlignment="1">
      <alignment vertical="center" wrapText="1"/>
    </xf>
    <xf numFmtId="4" fontId="57" fillId="0" borderId="28" xfId="7" applyNumberFormat="1" applyFont="1" applyBorder="1" applyAlignment="1">
      <alignment vertical="center" wrapText="1"/>
    </xf>
    <xf numFmtId="4" fontId="58" fillId="0" borderId="10" xfId="7" applyNumberFormat="1" applyFont="1" applyBorder="1" applyAlignment="1" applyProtection="1">
      <alignment vertical="center" wrapText="1"/>
      <protection locked="0"/>
    </xf>
    <xf numFmtId="4" fontId="57" fillId="0" borderId="12" xfId="7" applyNumberFormat="1" applyFont="1" applyBorder="1" applyAlignment="1" applyProtection="1">
      <alignment vertical="center" wrapText="1"/>
      <protection locked="0"/>
    </xf>
    <xf numFmtId="4" fontId="57" fillId="0" borderId="30" xfId="7" applyNumberFormat="1" applyFont="1" applyBorder="1" applyAlignment="1" applyProtection="1">
      <alignment vertical="center" wrapText="1"/>
      <protection locked="0"/>
    </xf>
    <xf numFmtId="4" fontId="38" fillId="4" borderId="1" xfId="7" applyNumberFormat="1" applyFont="1" applyFill="1" applyBorder="1" applyAlignment="1" applyProtection="1">
      <alignment horizontal="left" vertical="center"/>
      <protection locked="0"/>
    </xf>
    <xf numFmtId="4" fontId="38" fillId="4" borderId="3" xfId="7" applyNumberFormat="1" applyFont="1" applyFill="1" applyBorder="1" applyAlignment="1" applyProtection="1">
      <alignment horizontal="left" vertical="center"/>
      <protection locked="0"/>
    </xf>
    <xf numFmtId="4" fontId="38" fillId="4" borderId="14" xfId="7" applyNumberFormat="1" applyFont="1" applyFill="1" applyBorder="1" applyAlignment="1" applyProtection="1">
      <alignment horizontal="left" vertical="center"/>
      <protection locked="0"/>
    </xf>
    <xf numFmtId="0" fontId="40" fillId="0" borderId="0" xfId="7" applyFont="1" applyAlignment="1">
      <alignment horizontal="left"/>
    </xf>
    <xf numFmtId="0" fontId="25" fillId="0" borderId="0" xfId="7" applyAlignment="1">
      <alignment horizontal="left"/>
    </xf>
    <xf numFmtId="0" fontId="52" fillId="0" borderId="0" xfId="7" applyFont="1" applyAlignment="1">
      <alignment horizontal="left" wrapText="1"/>
    </xf>
    <xf numFmtId="0" fontId="25" fillId="0" borderId="0" xfId="7"/>
    <xf numFmtId="4" fontId="38" fillId="3" borderId="1" xfId="7" applyNumberFormat="1" applyFont="1" applyFill="1" applyBorder="1" applyAlignment="1" applyProtection="1">
      <alignment horizontal="center" vertical="center"/>
      <protection locked="0"/>
    </xf>
    <xf numFmtId="4" fontId="38" fillId="3" borderId="3" xfId="7" applyNumberFormat="1" applyFont="1" applyFill="1" applyBorder="1" applyAlignment="1" applyProtection="1">
      <alignment horizontal="center" vertical="center"/>
      <protection locked="0"/>
    </xf>
    <xf numFmtId="4" fontId="38" fillId="3" borderId="14" xfId="7" applyNumberFormat="1" applyFont="1" applyFill="1" applyBorder="1" applyAlignment="1" applyProtection="1">
      <alignment horizontal="center" vertical="center"/>
      <protection locked="0"/>
    </xf>
    <xf numFmtId="4" fontId="50" fillId="0" borderId="1" xfId="7" applyNumberFormat="1" applyFont="1" applyBorder="1" applyAlignment="1" applyProtection="1">
      <alignment horizontal="left" vertical="center" wrapText="1"/>
      <protection locked="0"/>
    </xf>
    <xf numFmtId="4" fontId="50" fillId="0" borderId="3" xfId="7" applyNumberFormat="1" applyFont="1" applyBorder="1" applyAlignment="1" applyProtection="1">
      <alignment horizontal="left" vertical="center" wrapText="1"/>
      <protection locked="0"/>
    </xf>
    <xf numFmtId="4" fontId="50" fillId="0" borderId="14" xfId="7" applyNumberFormat="1" applyFont="1" applyBorder="1" applyAlignment="1" applyProtection="1">
      <alignment horizontal="left" vertical="center" wrapText="1"/>
      <protection locked="0"/>
    </xf>
    <xf numFmtId="4" fontId="50" fillId="0" borderId="1" xfId="7" applyNumberFormat="1" applyFont="1" applyBorder="1" applyAlignment="1" applyProtection="1">
      <alignment vertical="center" wrapText="1"/>
      <protection locked="0"/>
    </xf>
    <xf numFmtId="4" fontId="50" fillId="0" borderId="3" xfId="7" applyNumberFormat="1" applyFont="1" applyBorder="1" applyAlignment="1" applyProtection="1">
      <alignment vertical="center" wrapText="1"/>
      <protection locked="0"/>
    </xf>
    <xf numFmtId="4" fontId="50" fillId="0" borderId="14" xfId="7" applyNumberFormat="1" applyFont="1" applyBorder="1" applyAlignment="1" applyProtection="1">
      <alignment vertical="center" wrapText="1"/>
      <protection locked="0"/>
    </xf>
    <xf numFmtId="4" fontId="38" fillId="0" borderId="35" xfId="7" applyNumberFormat="1" applyFont="1" applyBorder="1" applyAlignment="1" applyProtection="1">
      <alignment vertical="center" wrapText="1"/>
      <protection locked="0"/>
    </xf>
    <xf numFmtId="4" fontId="38" fillId="0" borderId="36" xfId="7" applyNumberFormat="1" applyFont="1" applyBorder="1" applyAlignment="1" applyProtection="1">
      <alignment vertical="center" wrapText="1"/>
      <protection locked="0"/>
    </xf>
    <xf numFmtId="4" fontId="38" fillId="0" borderId="25" xfId="7" applyNumberFormat="1" applyFont="1" applyBorder="1" applyAlignment="1" applyProtection="1">
      <alignment vertical="center" wrapText="1"/>
      <protection locked="0"/>
    </xf>
    <xf numFmtId="4" fontId="38" fillId="0" borderId="7" xfId="7" applyNumberFormat="1" applyFont="1" applyBorder="1" applyAlignment="1" applyProtection="1">
      <alignment vertical="center" wrapText="1"/>
      <protection locked="0"/>
    </xf>
    <xf numFmtId="4" fontId="38" fillId="0" borderId="9" xfId="7" applyNumberFormat="1" applyFont="1" applyBorder="1" applyAlignment="1" applyProtection="1">
      <alignment vertical="center" wrapText="1"/>
      <protection locked="0"/>
    </xf>
    <xf numFmtId="4" fontId="38" fillId="0" borderId="28" xfId="7" applyNumberFormat="1" applyFont="1" applyBorder="1" applyAlignment="1" applyProtection="1">
      <alignment vertical="center" wrapText="1"/>
      <protection locked="0"/>
    </xf>
    <xf numFmtId="4" fontId="38" fillId="0" borderId="7" xfId="7" applyNumberFormat="1" applyFont="1" applyBorder="1" applyAlignment="1" applyProtection="1">
      <alignment vertical="center"/>
      <protection locked="0"/>
    </xf>
    <xf numFmtId="4" fontId="38" fillId="0" borderId="9" xfId="7" applyNumberFormat="1" applyFont="1" applyBorder="1" applyAlignment="1" applyProtection="1">
      <alignment vertical="center"/>
      <protection locked="0"/>
    </xf>
    <xf numFmtId="4" fontId="38" fillId="0" borderId="28" xfId="7" applyNumberFormat="1" applyFont="1" applyBorder="1" applyAlignment="1" applyProtection="1">
      <alignment vertical="center"/>
      <protection locked="0"/>
    </xf>
    <xf numFmtId="4" fontId="55" fillId="0" borderId="37" xfId="6" applyNumberFormat="1" applyFont="1" applyBorder="1" applyAlignment="1" applyProtection="1">
      <alignment vertical="center" wrapText="1"/>
      <protection locked="0"/>
    </xf>
    <xf numFmtId="4" fontId="55" fillId="0" borderId="0" xfId="6" applyNumberFormat="1" applyFont="1" applyBorder="1" applyAlignment="1" applyProtection="1">
      <alignment vertical="center" wrapText="1"/>
      <protection locked="0"/>
    </xf>
    <xf numFmtId="4" fontId="55" fillId="0" borderId="38" xfId="6" applyNumberFormat="1" applyFont="1" applyBorder="1" applyAlignment="1" applyProtection="1">
      <alignment vertical="center" wrapText="1"/>
      <protection locked="0"/>
    </xf>
    <xf numFmtId="0" fontId="40" fillId="0" borderId="0" xfId="6" applyFont="1" applyAlignment="1">
      <alignment horizontal="left"/>
    </xf>
    <xf numFmtId="0" fontId="26" fillId="0" borderId="0" xfId="6" applyAlignment="1">
      <alignment horizontal="left"/>
    </xf>
    <xf numFmtId="4" fontId="53" fillId="3" borderId="1" xfId="6" applyNumberFormat="1" applyFont="1" applyFill="1" applyBorder="1" applyAlignment="1" applyProtection="1">
      <alignment horizontal="center" vertical="center"/>
      <protection locked="0"/>
    </xf>
    <xf numFmtId="4" fontId="53" fillId="3" borderId="3" xfId="6" applyNumberFormat="1" applyFont="1" applyFill="1" applyBorder="1" applyAlignment="1" applyProtection="1">
      <alignment horizontal="center" vertical="center"/>
      <protection locked="0"/>
    </xf>
    <xf numFmtId="4" fontId="53" fillId="3" borderId="14" xfId="6" applyNumberFormat="1" applyFont="1" applyFill="1" applyBorder="1" applyAlignment="1" applyProtection="1">
      <alignment horizontal="center" vertical="center"/>
      <protection locked="0"/>
    </xf>
    <xf numFmtId="4" fontId="50" fillId="0" borderId="22" xfId="6" applyNumberFormat="1" applyFont="1" applyBorder="1" applyAlignment="1" applyProtection="1">
      <alignment vertical="center" wrapText="1"/>
      <protection locked="0"/>
    </xf>
    <xf numFmtId="4" fontId="50" fillId="0" borderId="23" xfId="6" applyNumberFormat="1" applyFont="1" applyBorder="1" applyAlignment="1" applyProtection="1">
      <alignment vertical="center" wrapText="1"/>
      <protection locked="0"/>
    </xf>
    <xf numFmtId="4" fontId="50" fillId="0" borderId="39" xfId="6" applyNumberFormat="1" applyFont="1" applyBorder="1" applyAlignment="1" applyProtection="1">
      <alignment vertical="center" wrapText="1"/>
      <protection locked="0"/>
    </xf>
    <xf numFmtId="4" fontId="54" fillId="0" borderId="1" xfId="6" applyNumberFormat="1" applyFont="1" applyBorder="1" applyAlignment="1" applyProtection="1">
      <alignment vertical="center"/>
      <protection locked="0"/>
    </xf>
    <xf numFmtId="4" fontId="54" fillId="0" borderId="3" xfId="6" applyNumberFormat="1" applyFont="1" applyBorder="1" applyAlignment="1" applyProtection="1">
      <alignment vertical="center"/>
      <protection locked="0"/>
    </xf>
    <xf numFmtId="4" fontId="54" fillId="0" borderId="14" xfId="6" applyNumberFormat="1" applyFont="1" applyBorder="1" applyAlignment="1" applyProtection="1">
      <alignment vertical="center"/>
      <protection locked="0"/>
    </xf>
    <xf numFmtId="4" fontId="55" fillId="0" borderId="35" xfId="6" applyNumberFormat="1" applyFont="1" applyBorder="1" applyAlignment="1" applyProtection="1">
      <alignment vertical="center" wrapText="1"/>
      <protection locked="0"/>
    </xf>
    <xf numFmtId="4" fontId="55" fillId="0" borderId="36" xfId="6" applyNumberFormat="1" applyFont="1" applyBorder="1" applyAlignment="1" applyProtection="1">
      <alignment vertical="center" wrapText="1"/>
      <protection locked="0"/>
    </xf>
    <xf numFmtId="4" fontId="55" fillId="0" borderId="25" xfId="6" applyNumberFormat="1" applyFont="1" applyBorder="1" applyAlignment="1" applyProtection="1">
      <alignment vertical="center" wrapText="1"/>
      <protection locked="0"/>
    </xf>
    <xf numFmtId="4" fontId="55" fillId="0" borderId="7" xfId="6" applyNumberFormat="1" applyFont="1" applyBorder="1" applyAlignment="1" applyProtection="1">
      <alignment vertical="center" wrapText="1"/>
      <protection locked="0"/>
    </xf>
    <xf numFmtId="4" fontId="55" fillId="0" borderId="9" xfId="6" applyNumberFormat="1" applyFont="1" applyBorder="1" applyAlignment="1" applyProtection="1">
      <alignment vertical="center" wrapText="1"/>
      <protection locked="0"/>
    </xf>
    <xf numFmtId="4" fontId="55" fillId="0" borderId="28" xfId="6" applyNumberFormat="1" applyFont="1" applyBorder="1" applyAlignment="1" applyProtection="1">
      <alignment vertical="center" wrapText="1"/>
      <protection locked="0"/>
    </xf>
    <xf numFmtId="4" fontId="56" fillId="0" borderId="10" xfId="6" applyNumberFormat="1" applyFont="1" applyBorder="1" applyAlignment="1" applyProtection="1">
      <alignment vertical="center"/>
      <protection locked="0"/>
    </xf>
    <xf numFmtId="4" fontId="56" fillId="0" borderId="12" xfId="6" applyNumberFormat="1" applyFont="1" applyBorder="1" applyAlignment="1" applyProtection="1">
      <alignment vertical="center"/>
      <protection locked="0"/>
    </xf>
    <xf numFmtId="4" fontId="56" fillId="0" borderId="30" xfId="6" applyNumberFormat="1" applyFont="1" applyBorder="1" applyAlignment="1" applyProtection="1">
      <alignment vertical="center"/>
      <protection locked="0"/>
    </xf>
    <xf numFmtId="4" fontId="37" fillId="2" borderId="1" xfId="6" applyNumberFormat="1" applyFont="1" applyFill="1" applyBorder="1" applyAlignment="1" applyProtection="1">
      <alignment horizontal="left" vertical="center"/>
      <protection locked="0"/>
    </xf>
    <xf numFmtId="4" fontId="37" fillId="2" borderId="3" xfId="6" applyNumberFormat="1" applyFont="1" applyFill="1" applyBorder="1" applyAlignment="1" applyProtection="1">
      <alignment horizontal="left" vertical="center"/>
      <protection locked="0"/>
    </xf>
    <xf numFmtId="4" fontId="37" fillId="2" borderId="14" xfId="6" applyNumberFormat="1" applyFont="1" applyFill="1" applyBorder="1" applyAlignment="1" applyProtection="1">
      <alignment horizontal="left" vertical="center"/>
      <protection locked="0"/>
    </xf>
    <xf numFmtId="4" fontId="55" fillId="0" borderId="35" xfId="6" applyNumberFormat="1" applyFont="1" applyBorder="1" applyAlignment="1" applyProtection="1">
      <alignment horizontal="left" vertical="center"/>
      <protection locked="0"/>
    </xf>
    <xf numFmtId="4" fontId="55" fillId="0" borderId="36" xfId="6" applyNumberFormat="1" applyFont="1" applyBorder="1" applyAlignment="1" applyProtection="1">
      <alignment horizontal="left" vertical="center"/>
      <protection locked="0"/>
    </xf>
    <xf numFmtId="4" fontId="55" fillId="0" borderId="25" xfId="6" applyNumberFormat="1" applyFont="1" applyBorder="1" applyAlignment="1" applyProtection="1">
      <alignment horizontal="left" vertical="center"/>
      <protection locked="0"/>
    </xf>
    <xf numFmtId="4" fontId="55" fillId="0" borderId="42" xfId="6" applyNumberFormat="1" applyFont="1" applyBorder="1" applyAlignment="1" applyProtection="1">
      <alignment vertical="center"/>
      <protection locked="0"/>
    </xf>
    <xf numFmtId="4" fontId="55" fillId="0" borderId="43" xfId="6" applyNumberFormat="1" applyFont="1" applyBorder="1" applyAlignment="1" applyProtection="1">
      <alignment vertical="center"/>
      <protection locked="0"/>
    </xf>
    <xf numFmtId="4" fontId="55" fillId="0" borderId="44" xfId="6" applyNumberFormat="1" applyFont="1" applyBorder="1" applyAlignment="1" applyProtection="1">
      <alignment vertical="center"/>
      <protection locked="0"/>
    </xf>
    <xf numFmtId="4" fontId="51" fillId="0" borderId="10" xfId="5" applyNumberFormat="1" applyFont="1" applyBorder="1" applyAlignment="1" applyProtection="1">
      <alignment vertical="center"/>
      <protection locked="0"/>
    </xf>
    <xf numFmtId="4" fontId="51" fillId="0" borderId="12" xfId="5" applyNumberFormat="1" applyFont="1" applyBorder="1" applyAlignment="1" applyProtection="1">
      <alignment vertical="center"/>
      <protection locked="0"/>
    </xf>
    <xf numFmtId="4" fontId="51" fillId="0" borderId="30" xfId="5" applyNumberFormat="1" applyFont="1" applyBorder="1" applyAlignment="1" applyProtection="1">
      <alignment vertical="center"/>
      <protection locked="0"/>
    </xf>
    <xf numFmtId="4" fontId="37" fillId="2" borderId="1" xfId="5" applyNumberFormat="1" applyFont="1" applyFill="1" applyBorder="1" applyAlignment="1" applyProtection="1">
      <alignment horizontal="left" vertical="center"/>
      <protection locked="0"/>
    </xf>
    <xf numFmtId="4" fontId="37" fillId="2" borderId="3" xfId="5" applyNumberFormat="1" applyFont="1" applyFill="1" applyBorder="1" applyAlignment="1" applyProtection="1">
      <alignment horizontal="left" vertical="center"/>
      <protection locked="0"/>
    </xf>
    <xf numFmtId="4" fontId="37" fillId="2" borderId="14" xfId="5" applyNumberFormat="1" applyFont="1" applyFill="1" applyBorder="1" applyAlignment="1" applyProtection="1">
      <alignment horizontal="left" vertical="center"/>
      <protection locked="0"/>
    </xf>
    <xf numFmtId="4" fontId="50" fillId="0" borderId="1" xfId="5" applyNumberFormat="1" applyFont="1" applyBorder="1" applyAlignment="1" applyProtection="1">
      <alignment vertical="center" wrapText="1"/>
      <protection locked="0"/>
    </xf>
    <xf numFmtId="4" fontId="50" fillId="0" borderId="3" xfId="5" applyNumberFormat="1" applyFont="1" applyBorder="1" applyAlignment="1" applyProtection="1">
      <alignment vertical="center" wrapText="1"/>
      <protection locked="0"/>
    </xf>
    <xf numFmtId="4" fontId="50" fillId="0" borderId="14" xfId="5" applyNumberFormat="1" applyFont="1" applyBorder="1" applyAlignment="1" applyProtection="1">
      <alignment vertical="center" wrapText="1"/>
      <protection locked="0"/>
    </xf>
    <xf numFmtId="4" fontId="51" fillId="0" borderId="7" xfId="5" applyNumberFormat="1" applyFont="1" applyBorder="1" applyAlignment="1" applyProtection="1">
      <alignment vertical="center"/>
      <protection locked="0"/>
    </xf>
    <xf numFmtId="4" fontId="51" fillId="0" borderId="9" xfId="5" applyNumberFormat="1" applyFont="1" applyBorder="1" applyAlignment="1" applyProtection="1">
      <alignment vertical="center"/>
      <protection locked="0"/>
    </xf>
    <xf numFmtId="4" fontId="51" fillId="0" borderId="28" xfId="5" applyNumberFormat="1" applyFont="1" applyBorder="1" applyAlignment="1" applyProtection="1">
      <alignment vertical="center"/>
      <protection locked="0"/>
    </xf>
    <xf numFmtId="4" fontId="51" fillId="0" borderId="7" xfId="5" applyNumberFormat="1" applyFont="1" applyBorder="1" applyAlignment="1" applyProtection="1">
      <alignment vertical="center" wrapText="1"/>
      <protection locked="0"/>
    </xf>
    <xf numFmtId="4" fontId="51" fillId="0" borderId="9" xfId="5" applyNumberFormat="1" applyFont="1" applyBorder="1" applyAlignment="1" applyProtection="1">
      <alignment vertical="center" wrapText="1"/>
      <protection locked="0"/>
    </xf>
    <xf numFmtId="4" fontId="51" fillId="0" borderId="28" xfId="5" applyNumberFormat="1" applyFont="1" applyBorder="1" applyAlignment="1" applyProtection="1">
      <alignment vertical="center" wrapText="1"/>
      <protection locked="0"/>
    </xf>
    <xf numFmtId="4" fontId="51" fillId="0" borderId="37" xfId="5" applyNumberFormat="1" applyFont="1" applyBorder="1" applyAlignment="1" applyProtection="1">
      <alignment vertical="center"/>
      <protection locked="0"/>
    </xf>
    <xf numFmtId="4" fontId="51" fillId="0" borderId="0" xfId="5" applyNumberFormat="1" applyFont="1" applyAlignment="1" applyProtection="1">
      <alignment vertical="center"/>
      <protection locked="0"/>
    </xf>
    <xf numFmtId="4" fontId="51" fillId="0" borderId="38" xfId="5" applyNumberFormat="1" applyFont="1" applyBorder="1" applyAlignment="1" applyProtection="1">
      <alignment vertical="center"/>
      <protection locked="0"/>
    </xf>
    <xf numFmtId="0" fontId="40" fillId="0" borderId="0" xfId="5" applyFont="1" applyAlignment="1">
      <alignment horizontal="left"/>
    </xf>
    <xf numFmtId="4" fontId="34" fillId="0" borderId="0" xfId="5" applyNumberFormat="1" applyFont="1" applyAlignment="1" applyProtection="1">
      <alignment horizontal="left" vertical="center"/>
      <protection locked="0"/>
    </xf>
    <xf numFmtId="4" fontId="38" fillId="3" borderId="1" xfId="5" applyNumberFormat="1" applyFont="1" applyFill="1" applyBorder="1" applyAlignment="1" applyProtection="1">
      <alignment horizontal="center" vertical="center"/>
      <protection locked="0"/>
    </xf>
    <xf numFmtId="4" fontId="38" fillId="3" borderId="3" xfId="5" applyNumberFormat="1" applyFont="1" applyFill="1" applyBorder="1" applyAlignment="1" applyProtection="1">
      <alignment horizontal="center" vertical="center"/>
      <protection locked="0"/>
    </xf>
    <xf numFmtId="4" fontId="38" fillId="3" borderId="14" xfId="5" applyNumberFormat="1" applyFont="1" applyFill="1" applyBorder="1" applyAlignment="1" applyProtection="1">
      <alignment horizontal="center" vertical="center"/>
      <protection locked="0"/>
    </xf>
    <xf numFmtId="4" fontId="51" fillId="0" borderId="35" xfId="5" applyNumberFormat="1" applyFont="1" applyBorder="1" applyAlignment="1" applyProtection="1">
      <alignment vertical="center"/>
      <protection locked="0"/>
    </xf>
    <xf numFmtId="4" fontId="51" fillId="0" borderId="36" xfId="5" applyNumberFormat="1" applyFont="1" applyBorder="1" applyAlignment="1" applyProtection="1">
      <alignment vertical="center"/>
      <protection locked="0"/>
    </xf>
    <xf numFmtId="4" fontId="51" fillId="0" borderId="25" xfId="5" applyNumberFormat="1" applyFont="1" applyBorder="1" applyAlignment="1" applyProtection="1">
      <alignment vertical="center"/>
      <protection locked="0"/>
    </xf>
    <xf numFmtId="4" fontId="36" fillId="0" borderId="27" xfId="4" applyNumberFormat="1" applyFont="1" applyBorder="1" applyAlignment="1">
      <alignment vertical="center" wrapText="1"/>
    </xf>
    <xf numFmtId="4" fontId="36" fillId="0" borderId="28" xfId="4" applyNumberFormat="1" applyFont="1" applyBorder="1" applyAlignment="1">
      <alignment vertical="center" wrapText="1"/>
    </xf>
    <xf numFmtId="0" fontId="40" fillId="0" borderId="0" xfId="4" applyFont="1" applyAlignment="1">
      <alignment horizontal="left"/>
    </xf>
    <xf numFmtId="0" fontId="28" fillId="0" borderId="0" xfId="4" applyAlignment="1">
      <alignment horizontal="left"/>
    </xf>
    <xf numFmtId="4" fontId="37" fillId="0" borderId="0" xfId="4" applyNumberFormat="1" applyFont="1" applyAlignment="1">
      <alignment horizontal="left" vertical="center"/>
    </xf>
    <xf numFmtId="4" fontId="38" fillId="2" borderId="17" xfId="4" applyNumberFormat="1" applyFont="1" applyFill="1" applyBorder="1" applyAlignment="1">
      <alignment horizontal="center" vertical="center"/>
    </xf>
    <xf numFmtId="4" fontId="38" fillId="2" borderId="18" xfId="4" applyNumberFormat="1" applyFont="1" applyFill="1" applyBorder="1" applyAlignment="1">
      <alignment horizontal="center" vertical="center"/>
    </xf>
    <xf numFmtId="4" fontId="38" fillId="3" borderId="22" xfId="4" applyNumberFormat="1" applyFont="1" applyFill="1" applyBorder="1" applyAlignment="1">
      <alignment horizontal="center" vertical="center"/>
    </xf>
    <xf numFmtId="4" fontId="38" fillId="2" borderId="23" xfId="4" applyNumberFormat="1" applyFont="1" applyFill="1" applyBorder="1" applyAlignment="1">
      <alignment horizontal="center" vertical="center"/>
    </xf>
    <xf numFmtId="4" fontId="38" fillId="2" borderId="19" xfId="4" applyNumberFormat="1" applyFont="1" applyFill="1" applyBorder="1" applyAlignment="1">
      <alignment horizontal="center" vertical="center" wrapText="1"/>
    </xf>
    <xf numFmtId="4" fontId="36" fillId="2" borderId="20" xfId="4" applyNumberFormat="1" applyFont="1" applyFill="1" applyBorder="1" applyAlignment="1">
      <alignment horizontal="center" vertical="center"/>
    </xf>
    <xf numFmtId="4" fontId="36" fillId="2" borderId="21" xfId="4" applyNumberFormat="1" applyFont="1" applyFill="1" applyBorder="1" applyAlignment="1">
      <alignment horizontal="center" vertical="center"/>
    </xf>
    <xf numFmtId="4" fontId="36" fillId="0" borderId="24" xfId="4" applyNumberFormat="1" applyFont="1" applyBorder="1" applyAlignment="1">
      <alignment vertical="center" wrapText="1"/>
    </xf>
    <xf numFmtId="4" fontId="36" fillId="0" borderId="25" xfId="4" applyNumberFormat="1" applyFont="1" applyBorder="1" applyAlignment="1">
      <alignment vertical="center" wrapText="1"/>
    </xf>
    <xf numFmtId="4" fontId="36" fillId="0" borderId="27" xfId="4" applyNumberFormat="1" applyFont="1" applyBorder="1" applyAlignment="1">
      <alignment horizontal="left" vertical="center" wrapText="1"/>
    </xf>
    <xf numFmtId="4" fontId="36" fillId="0" borderId="28" xfId="4" applyNumberFormat="1" applyFont="1" applyBorder="1" applyAlignment="1">
      <alignment horizontal="left" vertical="center" wrapText="1"/>
    </xf>
    <xf numFmtId="4" fontId="36" fillId="0" borderId="29" xfId="4" applyNumberFormat="1" applyFont="1" applyBorder="1" applyAlignment="1">
      <alignment horizontal="left" vertical="center" wrapText="1"/>
    </xf>
    <xf numFmtId="4" fontId="36" fillId="0" borderId="30" xfId="4" applyNumberFormat="1" applyFont="1" applyBorder="1" applyAlignment="1">
      <alignment horizontal="left" vertical="center" wrapText="1"/>
    </xf>
    <xf numFmtId="4" fontId="38" fillId="2" borderId="34" xfId="4" applyNumberFormat="1" applyFont="1" applyFill="1" applyBorder="1" applyAlignment="1">
      <alignment vertical="center"/>
    </xf>
    <xf numFmtId="4" fontId="38" fillId="2" borderId="14" xfId="4" applyNumberFormat="1" applyFont="1" applyFill="1" applyBorder="1" applyAlignment="1">
      <alignment vertical="center"/>
    </xf>
    <xf numFmtId="0" fontId="39" fillId="0" borderId="0" xfId="3" applyFont="1" applyAlignment="1">
      <alignment horizontal="center" wrapText="1"/>
    </xf>
    <xf numFmtId="0" fontId="39" fillId="0" borderId="0" xfId="3" applyFont="1"/>
    <xf numFmtId="0" fontId="40" fillId="0" borderId="0" xfId="3" applyFont="1" applyAlignment="1">
      <alignment horizontal="left"/>
    </xf>
    <xf numFmtId="4" fontId="34" fillId="0" borderId="0" xfId="3" applyNumberFormat="1" applyFont="1" applyAlignment="1">
      <alignment horizontal="left" vertical="center"/>
    </xf>
    <xf numFmtId="4" fontId="38" fillId="2" borderId="1" xfId="3" applyNumberFormat="1" applyFont="1" applyFill="1" applyBorder="1" applyAlignment="1">
      <alignment horizontal="center" vertical="center" wrapText="1"/>
    </xf>
    <xf numFmtId="4" fontId="38" fillId="2" borderId="14" xfId="3" applyNumberFormat="1" applyFont="1" applyFill="1" applyBorder="1" applyAlignment="1">
      <alignment horizontal="center" vertical="center" wrapText="1"/>
    </xf>
    <xf numFmtId="4" fontId="36" fillId="0" borderId="1" xfId="3" applyNumberFormat="1" applyFont="1" applyBorder="1" applyAlignment="1">
      <alignment vertical="center" wrapText="1"/>
    </xf>
    <xf numFmtId="4" fontId="36" fillId="0" borderId="14" xfId="3" applyNumberFormat="1" applyFont="1" applyBorder="1" applyAlignment="1">
      <alignment vertical="center" wrapText="1"/>
    </xf>
    <xf numFmtId="164" fontId="39" fillId="0" borderId="0" xfId="3" applyNumberFormat="1" applyFont="1" applyAlignment="1">
      <alignment horizontal="center" wrapText="1"/>
    </xf>
    <xf numFmtId="0" fontId="33" fillId="0" borderId="0" xfId="3" applyFont="1" applyAlignment="1">
      <alignment horizontal="left"/>
    </xf>
    <xf numFmtId="0" fontId="33" fillId="0" borderId="0" xfId="2" applyFont="1" applyAlignment="1">
      <alignment horizontal="left"/>
    </xf>
    <xf numFmtId="164" fontId="39" fillId="0" borderId="0" xfId="2" quotePrefix="1" applyNumberFormat="1" applyFont="1" applyAlignment="1">
      <alignment horizontal="center" wrapText="1"/>
    </xf>
    <xf numFmtId="164" fontId="39" fillId="0" borderId="0" xfId="2" applyNumberFormat="1" applyFont="1" applyAlignment="1">
      <alignment horizontal="center" wrapText="1"/>
    </xf>
    <xf numFmtId="0" fontId="39" fillId="0" borderId="0" xfId="2" applyFont="1" applyAlignment="1">
      <alignment horizontal="center" wrapText="1"/>
    </xf>
    <xf numFmtId="0" fontId="39" fillId="0" borderId="0" xfId="2" applyFont="1"/>
    <xf numFmtId="14" fontId="67" fillId="0" borderId="0" xfId="35" applyNumberFormat="1" applyFont="1" applyAlignment="1">
      <alignment horizontal="center" vertical="center"/>
    </xf>
    <xf numFmtId="14" fontId="67" fillId="0" borderId="0" xfId="26" applyNumberFormat="1" applyFont="1" applyAlignment="1">
      <alignment horizontal="center" vertical="center"/>
    </xf>
  </cellXfs>
  <cellStyles count="41">
    <cellStyle name="Normalny" xfId="0" builtinId="0"/>
    <cellStyle name="Normalny 10" xfId="9"/>
    <cellStyle name="Normalny 11" xfId="10"/>
    <cellStyle name="Normalny 12" xfId="11"/>
    <cellStyle name="Normalny 13" xfId="12"/>
    <cellStyle name="Normalny 14" xfId="13"/>
    <cellStyle name="Normalny 15" xfId="14"/>
    <cellStyle name="Normalny 16" xfId="15"/>
    <cellStyle name="Normalny 17" xfId="16"/>
    <cellStyle name="Normalny 18" xfId="17"/>
    <cellStyle name="Normalny 19" xfId="18"/>
    <cellStyle name="Normalny 2" xfId="1"/>
    <cellStyle name="Normalny 2 2" xfId="32"/>
    <cellStyle name="Normalny 2 3" xfId="39"/>
    <cellStyle name="Normalny 20" xfId="19"/>
    <cellStyle name="Normalny 21" xfId="20"/>
    <cellStyle name="Normalny 22" xfId="21"/>
    <cellStyle name="Normalny 23" xfId="22"/>
    <cellStyle name="Normalny 24" xfId="23"/>
    <cellStyle name="Normalny 25" xfId="24"/>
    <cellStyle name="Normalny 26" xfId="27"/>
    <cellStyle name="Normalny 27" xfId="28"/>
    <cellStyle name="Normalny 28" xfId="29"/>
    <cellStyle name="Normalny 29" xfId="30"/>
    <cellStyle name="Normalny 3" xfId="2"/>
    <cellStyle name="Normalny 3 2" xfId="26"/>
    <cellStyle name="Normalny 30" xfId="31"/>
    <cellStyle name="Normalny 31" xfId="33"/>
    <cellStyle name="Normalny 32" xfId="34"/>
    <cellStyle name="Normalny 33" xfId="35"/>
    <cellStyle name="Normalny 4" xfId="3"/>
    <cellStyle name="Normalny 5" xfId="4"/>
    <cellStyle name="Normalny 6" xfId="5"/>
    <cellStyle name="Normalny 7" xfId="6"/>
    <cellStyle name="Normalny 8" xfId="7"/>
    <cellStyle name="Normalny 9" xfId="8"/>
    <cellStyle name="Normalny_3808_2501zal_150" xfId="38"/>
    <cellStyle name="Normalny_dzielnice termin spr." xfId="36"/>
    <cellStyle name="Normalny_Zakłady budżetowe - jednostki" xfId="37"/>
    <cellStyle name="Normalny_zał.do bil. i spraw. zob.-nale." xfId="40"/>
    <cellStyle name="Walutowy 2" xfId="2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externalLink" Target="externalLinks/externalLink2.xml"/><Relationship Id="rId50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externalLink" Target="externalLinks/externalLink3.xml"/><Relationship Id="rId8" Type="http://schemas.openxmlformats.org/officeDocument/2006/relationships/worksheet" Target="worksheets/sheet8.xml"/><Relationship Id="rId51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Wszyscy\WYDZIA&#321;%20KSI&#280;GOWO&#346;CI_2022\1-BILANS%20&#8212;%20kopia\do%20zrobienia_17.02.2022%20uzgodnione\Za&#322;&#261;cznik%20nr%20%20%20(%2014)_Z-2_2021%20r.xls-wzajemne%20zobow._jedn.bud&#380;et.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Wszyscy\WYDZIA&#321;%20KSI&#280;GOWO&#346;CI_2022\1-BILANS%20&#8212;%20kopia\do%20zrobienia_17.02.2022%20uzgodnione\Za&#322;&#261;cznik%20nr%20%20%20(18)_Z-3_2021%20r.xls-%20wzaj.%20przychody%20i%20koszty%20jedn.%20bud&#380;e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Wszyscy\WYDZIA&#321;%20KSI&#280;GOWO&#346;CI_2022\1-BILANS%20&#8212;%20kopia\25.02.2022\II.2.5.g.%20Istotne%20transakcje%20z%20podmiotami%20powi&#261;zanymi_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-163"/>
      <sheetName val="P-164"/>
      <sheetName val="P-165"/>
      <sheetName val="P-167"/>
      <sheetName val="P-169"/>
      <sheetName val="P-171"/>
      <sheetName val="P-173"/>
      <sheetName val="P-174"/>
      <sheetName val="P-183"/>
      <sheetName val="P-184"/>
      <sheetName val="P-185"/>
      <sheetName val="P-186"/>
      <sheetName val="P-217"/>
      <sheetName val="SP-30"/>
      <sheetName val="SP-50"/>
      <sheetName val="SP-73"/>
      <sheetName val="SP-127"/>
      <sheetName val="SP-258"/>
      <sheetName val="SP-354"/>
      <sheetName val="SP-395"/>
      <sheetName val="LO-8"/>
      <sheetName val="LO-76"/>
      <sheetName val="ZS-11"/>
      <sheetName val="ZS-14"/>
      <sheetName val="ZS-33"/>
      <sheetName val="ZS-40"/>
      <sheetName val="ZS-73"/>
      <sheetName val="PPP-5"/>
      <sheetName val="VII OJ"/>
      <sheetName val="DBFO"/>
      <sheetName val="Poz_Dział"/>
      <sheetName val="ZBIORCZ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>
        <row r="11">
          <cell r="D11" t="str">
            <v>Nazwa jednostki</v>
          </cell>
          <cell r="E11" t="str">
            <v>Nazwa jednostki</v>
          </cell>
          <cell r="F11" t="str">
            <v>Nazwa jednostki</v>
          </cell>
          <cell r="G11" t="str">
            <v>Nazwa jednostki</v>
          </cell>
          <cell r="H11" t="str">
            <v>Nazwa jednostki</v>
          </cell>
          <cell r="I11" t="str">
            <v>Nazwa jednostki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xRepositorySheet"/>
      <sheetName val="wzór"/>
      <sheetName val="P-163"/>
      <sheetName val="P-164"/>
      <sheetName val="P-165"/>
      <sheetName val="P-167"/>
      <sheetName val="P-169"/>
      <sheetName val="P-171"/>
      <sheetName val="P-173"/>
      <sheetName val="P-174"/>
      <sheetName val="P-183"/>
      <sheetName val="P-184"/>
      <sheetName val="P-185"/>
      <sheetName val="P-186"/>
      <sheetName val="P-217"/>
      <sheetName val="SP-30"/>
      <sheetName val="SP-50"/>
      <sheetName val="SP-73"/>
      <sheetName val="SP-127"/>
      <sheetName val="SP-258"/>
      <sheetName val="SP-354"/>
      <sheetName val="SP-395"/>
      <sheetName val="LO-8"/>
      <sheetName val="LO-76"/>
      <sheetName val="ZS-11"/>
      <sheetName val="ZS-14"/>
      <sheetName val="ZS-33"/>
      <sheetName val="ZS-40"/>
      <sheetName val="ZS-73"/>
      <sheetName val="PPP"/>
      <sheetName val="VII OJ"/>
      <sheetName val="PPP5"/>
      <sheetName val="DBFO"/>
      <sheetName val="ZBIORÓWK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9">
          <cell r="Y9" t="str">
            <v>ZARZĄD DRÓD MIEJSKICH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zór"/>
      <sheetName val="P163"/>
      <sheetName val="P164"/>
      <sheetName val="P165"/>
      <sheetName val="P167"/>
      <sheetName val="P169"/>
      <sheetName val="P171"/>
      <sheetName val="P173"/>
      <sheetName val="P174"/>
      <sheetName val="P183"/>
      <sheetName val="P184"/>
      <sheetName val="P185"/>
      <sheetName val="P186"/>
      <sheetName val="P217"/>
      <sheetName val="SP30"/>
      <sheetName val="SP50"/>
      <sheetName val="SP73"/>
      <sheetName val="SP127"/>
      <sheetName val="SP258"/>
      <sheetName val="SP354"/>
      <sheetName val="SP395"/>
      <sheetName val="LO76"/>
      <sheetName val="LO8"/>
      <sheetName val="ZS11"/>
      <sheetName val="ZS14"/>
      <sheetName val="ZS33"/>
      <sheetName val="ZS40"/>
      <sheetName val="ZS73"/>
      <sheetName val="PPP5"/>
      <sheetName val="OJ7"/>
      <sheetName val="POZ.DZIAŁ."/>
      <sheetName val="DBFO"/>
      <sheetName val="RAZE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>
        <row r="11">
          <cell r="A11" t="str">
            <v>Miejskie Przedsiębiorstwo Wodociągów i Kanalizacji</v>
          </cell>
        </row>
        <row r="12">
          <cell r="A12" t="str">
            <v>Miejskie Przedsiębiorstwo Oczyszczania</v>
          </cell>
        </row>
        <row r="13">
          <cell r="A13" t="str">
            <v>Miejskie Przedsiębiorstwo Robót Ogrodniczych</v>
          </cell>
        </row>
        <row r="14">
          <cell r="A14" t="str">
            <v>Miejskie Przedsiębiorstwo Usług Komunalnych</v>
          </cell>
        </row>
        <row r="15">
          <cell r="A15" t="str">
            <v>Miejskie Zakłady Autobusowe</v>
          </cell>
        </row>
        <row r="16">
          <cell r="A16" t="str">
            <v>Tramwaje Warszawskie</v>
          </cell>
        </row>
        <row r="17">
          <cell r="A17" t="str">
            <v>Zarząd Pałacu Kultury</v>
          </cell>
        </row>
        <row r="18">
          <cell r="A18" t="str">
            <v>Szybka Kolej Miejska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34"/>
  <sheetViews>
    <sheetView topLeftCell="A13" workbookViewId="0">
      <selection activeCell="G25" sqref="G25"/>
    </sheetView>
  </sheetViews>
  <sheetFormatPr defaultColWidth="9.140625" defaultRowHeight="13.5"/>
  <cols>
    <col min="1" max="1" width="8" style="1202" customWidth="1"/>
    <col min="2" max="2" width="37.5703125" style="1002" customWidth="1"/>
    <col min="3" max="3" width="14.140625" style="1002" customWidth="1"/>
    <col min="4" max="5" width="16.7109375" style="1002" customWidth="1"/>
    <col min="6" max="8" width="18.140625" style="1002" customWidth="1"/>
    <col min="9" max="10" width="19" style="1002" customWidth="1"/>
    <col min="11" max="11" width="20.140625" style="1002" customWidth="1"/>
    <col min="12" max="17" width="14.140625" style="1002" customWidth="1"/>
    <col min="18" max="18" width="24.28515625" style="1002" customWidth="1"/>
    <col min="19" max="16384" width="9.140625" style="1002"/>
  </cols>
  <sheetData>
    <row r="1" spans="1:48" ht="60.75" customHeight="1">
      <c r="B1" s="1002" t="s">
        <v>643</v>
      </c>
      <c r="L1" s="1277" t="s">
        <v>644</v>
      </c>
      <c r="M1" s="1277"/>
      <c r="N1" s="1277"/>
      <c r="O1" s="1277"/>
      <c r="P1" s="1277"/>
      <c r="Q1" s="1278"/>
      <c r="R1" s="1278"/>
    </row>
    <row r="2" spans="1:48" s="1010" customFormat="1" ht="11.25" customHeight="1">
      <c r="A2" s="1279" t="s">
        <v>580</v>
      </c>
      <c r="B2" s="1279"/>
      <c r="C2" s="1007"/>
      <c r="D2" s="1007"/>
      <c r="E2" s="1007"/>
      <c r="F2" s="1007"/>
      <c r="G2" s="1007"/>
      <c r="H2" s="1007"/>
      <c r="I2" s="1007"/>
      <c r="J2" s="1007"/>
      <c r="K2" s="1008"/>
      <c r="L2" s="1006" t="s">
        <v>645</v>
      </c>
      <c r="M2" s="1009"/>
      <c r="N2" s="1009"/>
      <c r="O2" s="1009"/>
      <c r="P2" s="1009"/>
      <c r="Q2" s="1009"/>
    </row>
    <row r="3" spans="1:48" ht="63.75" customHeight="1">
      <c r="A3" s="1280" t="s">
        <v>581</v>
      </c>
      <c r="B3" s="1280"/>
      <c r="C3" s="1011"/>
      <c r="D3" s="1011"/>
      <c r="E3" s="1011"/>
      <c r="F3" s="1011"/>
      <c r="G3" s="1011"/>
      <c r="H3" s="1011"/>
      <c r="I3" s="1011"/>
      <c r="J3" s="1011"/>
      <c r="K3" s="1012"/>
      <c r="L3" s="1281" t="s">
        <v>450</v>
      </c>
      <c r="M3" s="1281"/>
      <c r="N3" s="1281"/>
      <c r="O3" s="1281"/>
      <c r="P3" s="1281"/>
      <c r="Q3" s="1281"/>
      <c r="R3" s="1281"/>
    </row>
    <row r="4" spans="1:48" ht="12.2" customHeight="1">
      <c r="A4" s="1280" t="s">
        <v>452</v>
      </c>
      <c r="B4" s="1280"/>
      <c r="C4" s="1014"/>
      <c r="D4" s="1014"/>
      <c r="E4" s="1014"/>
      <c r="F4" s="1014"/>
      <c r="G4" s="1014"/>
      <c r="H4" s="1014"/>
      <c r="I4" s="1014"/>
      <c r="J4" s="1014"/>
      <c r="K4" s="1012"/>
      <c r="L4" s="1012"/>
    </row>
    <row r="5" spans="1:48" ht="78.75" customHeight="1">
      <c r="A5" s="1276" t="s">
        <v>646</v>
      </c>
      <c r="B5" s="1276"/>
      <c r="C5" s="1276"/>
      <c r="D5" s="1276"/>
      <c r="E5" s="1276"/>
      <c r="F5" s="1276"/>
      <c r="G5" s="1276"/>
      <c r="H5" s="1276"/>
      <c r="I5" s="1276"/>
      <c r="J5" s="1276"/>
      <c r="K5" s="1276"/>
      <c r="L5" s="1276"/>
      <c r="M5" s="1276"/>
      <c r="N5" s="1276"/>
      <c r="O5" s="1276"/>
      <c r="P5" s="1276"/>
      <c r="Q5" s="1276"/>
      <c r="R5" s="1276"/>
    </row>
    <row r="6" spans="1:48" ht="20.45" customHeight="1" thickBot="1">
      <c r="A6" s="1015"/>
      <c r="B6" s="1015"/>
      <c r="C6" s="1015"/>
      <c r="D6" s="1015"/>
      <c r="E6" s="1015"/>
      <c r="F6" s="1015"/>
      <c r="G6" s="1015"/>
      <c r="H6" s="1015"/>
      <c r="I6" s="1015"/>
      <c r="J6" s="1015"/>
      <c r="K6" s="1015"/>
      <c r="L6" s="1015"/>
      <c r="M6" s="1015"/>
      <c r="N6" s="1015"/>
      <c r="O6" s="1015"/>
      <c r="P6" s="1015"/>
      <c r="Q6" s="1015"/>
    </row>
    <row r="7" spans="1:48" s="1195" customFormat="1" ht="65.25" customHeight="1" thickBot="1">
      <c r="A7" s="1016" t="s">
        <v>603</v>
      </c>
      <c r="B7" s="1017" t="s">
        <v>647</v>
      </c>
      <c r="C7" s="1203" t="s">
        <v>648</v>
      </c>
      <c r="D7" s="1204" t="s">
        <v>649</v>
      </c>
      <c r="E7" s="1205" t="s">
        <v>650</v>
      </c>
      <c r="F7" s="1204" t="s">
        <v>651</v>
      </c>
      <c r="G7" s="1204" t="s">
        <v>652</v>
      </c>
      <c r="H7" s="1204" t="s">
        <v>653</v>
      </c>
      <c r="I7" s="1204" t="s">
        <v>654</v>
      </c>
      <c r="J7" s="1204" t="s">
        <v>479</v>
      </c>
      <c r="K7" s="1204" t="s">
        <v>655</v>
      </c>
      <c r="L7" s="1204" t="s">
        <v>656</v>
      </c>
      <c r="M7" s="1204" t="s">
        <v>657</v>
      </c>
      <c r="N7" s="1204" t="s">
        <v>658</v>
      </c>
      <c r="O7" s="1204" t="s">
        <v>659</v>
      </c>
      <c r="P7" s="1204" t="s">
        <v>660</v>
      </c>
      <c r="Q7" s="1204" t="s">
        <v>661</v>
      </c>
      <c r="R7" s="1196" t="s">
        <v>619</v>
      </c>
      <c r="S7" s="1018"/>
      <c r="T7" s="1018"/>
      <c r="U7" s="1018"/>
      <c r="V7" s="1018"/>
      <c r="W7" s="1018"/>
      <c r="X7" s="1018"/>
      <c r="Y7" s="1018"/>
      <c r="Z7" s="1018"/>
      <c r="AA7" s="1018"/>
      <c r="AB7" s="1018"/>
      <c r="AC7" s="1018"/>
      <c r="AD7" s="1018"/>
      <c r="AE7" s="1018"/>
      <c r="AF7" s="1018"/>
      <c r="AG7" s="1018"/>
      <c r="AH7" s="1018"/>
      <c r="AI7" s="1018"/>
      <c r="AJ7" s="1018"/>
      <c r="AK7" s="1018"/>
      <c r="AL7" s="1018"/>
      <c r="AM7" s="1018"/>
      <c r="AN7" s="1018"/>
      <c r="AO7" s="1018"/>
      <c r="AP7" s="1018"/>
      <c r="AQ7" s="1018"/>
      <c r="AR7" s="1018"/>
      <c r="AS7" s="1018"/>
      <c r="AT7" s="1018"/>
      <c r="AU7" s="1018"/>
      <c r="AV7" s="1018"/>
    </row>
    <row r="8" spans="1:48" s="930" customFormat="1" ht="12.95" customHeight="1" thickBot="1">
      <c r="A8" s="1206"/>
      <c r="B8" s="1207"/>
      <c r="C8" s="1208"/>
      <c r="D8" s="1209">
        <v>1</v>
      </c>
      <c r="E8" s="1018"/>
      <c r="F8" s="1209">
        <v>2</v>
      </c>
      <c r="G8" s="1018"/>
      <c r="H8" s="1018"/>
      <c r="I8" s="1018">
        <v>3</v>
      </c>
      <c r="J8" s="1210"/>
      <c r="K8" s="1211">
        <v>4</v>
      </c>
      <c r="L8" s="1018">
        <v>5</v>
      </c>
      <c r="M8" s="1209">
        <v>6</v>
      </c>
      <c r="N8" s="1209">
        <v>6</v>
      </c>
      <c r="O8" s="1209">
        <v>6</v>
      </c>
      <c r="P8" s="1209">
        <v>6</v>
      </c>
      <c r="Q8" s="1209">
        <v>6</v>
      </c>
      <c r="R8" s="1212"/>
      <c r="S8" s="1213"/>
      <c r="T8" s="1213"/>
      <c r="U8" s="1213"/>
      <c r="V8" s="1213"/>
      <c r="W8" s="1213"/>
      <c r="X8" s="1213"/>
      <c r="Y8" s="1213"/>
      <c r="Z8" s="1213"/>
      <c r="AA8" s="1213"/>
      <c r="AB8" s="1213"/>
      <c r="AC8" s="1213"/>
      <c r="AD8" s="1213"/>
      <c r="AE8" s="1213"/>
      <c r="AF8" s="1213"/>
      <c r="AG8" s="1213"/>
      <c r="AH8" s="1213"/>
      <c r="AI8" s="1213"/>
      <c r="AJ8" s="1213"/>
      <c r="AK8" s="1213"/>
      <c r="AL8" s="1213"/>
      <c r="AM8" s="1213"/>
      <c r="AN8" s="1213"/>
      <c r="AO8" s="1213"/>
      <c r="AP8" s="1213"/>
      <c r="AQ8" s="1213"/>
      <c r="AR8" s="1213"/>
      <c r="AS8" s="1213"/>
      <c r="AT8" s="1213"/>
      <c r="AU8" s="1213"/>
      <c r="AV8" s="1213"/>
    </row>
    <row r="9" spans="1:48" s="1219" customFormat="1" ht="18.75" customHeight="1" thickBot="1">
      <c r="A9" s="1214"/>
      <c r="B9" s="1215" t="s">
        <v>622</v>
      </c>
      <c r="C9" s="1216"/>
      <c r="D9" s="1027">
        <f>D10+D11</f>
        <v>0</v>
      </c>
      <c r="E9" s="1024">
        <f t="shared" ref="E9:Q9" si="0">E10+E11</f>
        <v>0</v>
      </c>
      <c r="F9" s="1027">
        <f t="shared" si="0"/>
        <v>0</v>
      </c>
      <c r="G9" s="1027">
        <f t="shared" si="0"/>
        <v>0</v>
      </c>
      <c r="H9" s="1217">
        <f t="shared" si="0"/>
        <v>0</v>
      </c>
      <c r="I9" s="1024">
        <f t="shared" si="0"/>
        <v>145</v>
      </c>
      <c r="J9" s="1024">
        <f t="shared" si="0"/>
        <v>187</v>
      </c>
      <c r="K9" s="1217">
        <f t="shared" si="0"/>
        <v>0</v>
      </c>
      <c r="L9" s="1024">
        <f t="shared" si="0"/>
        <v>0</v>
      </c>
      <c r="M9" s="1027">
        <f t="shared" si="0"/>
        <v>77</v>
      </c>
      <c r="N9" s="1027">
        <f t="shared" si="0"/>
        <v>0</v>
      </c>
      <c r="O9" s="1027">
        <f t="shared" si="0"/>
        <v>0</v>
      </c>
      <c r="P9" s="1027">
        <f t="shared" si="0"/>
        <v>0</v>
      </c>
      <c r="Q9" s="1027">
        <f t="shared" si="0"/>
        <v>0</v>
      </c>
      <c r="R9" s="1217">
        <f>SUM(D9:Q9)</f>
        <v>409</v>
      </c>
      <c r="S9" s="1218"/>
      <c r="T9" s="1218"/>
      <c r="U9" s="1218"/>
      <c r="V9" s="1218"/>
      <c r="W9" s="1218"/>
      <c r="X9" s="1218"/>
      <c r="Y9" s="1218"/>
      <c r="Z9" s="1218"/>
      <c r="AA9" s="1218"/>
      <c r="AB9" s="1218"/>
      <c r="AC9" s="1218"/>
      <c r="AD9" s="1218"/>
      <c r="AE9" s="1218"/>
      <c r="AF9" s="1218"/>
      <c r="AG9" s="1218"/>
      <c r="AH9" s="1218"/>
      <c r="AI9" s="1218"/>
      <c r="AJ9" s="1218"/>
      <c r="AK9" s="1218"/>
      <c r="AL9" s="1218"/>
      <c r="AM9" s="1218"/>
      <c r="AN9" s="1218"/>
      <c r="AO9" s="1218"/>
      <c r="AP9" s="1218"/>
      <c r="AQ9" s="1218"/>
      <c r="AR9" s="1218"/>
      <c r="AS9" s="1218"/>
      <c r="AT9" s="1218"/>
      <c r="AU9" s="1218"/>
      <c r="AV9" s="1218"/>
    </row>
    <row r="10" spans="1:48" s="1224" customFormat="1" ht="31.7" customHeight="1" thickBot="1">
      <c r="A10" s="1220" t="s">
        <v>497</v>
      </c>
      <c r="B10" s="1221" t="s">
        <v>369</v>
      </c>
      <c r="C10" s="1222"/>
      <c r="D10" s="1027"/>
      <c r="E10" s="1217"/>
      <c r="F10" s="1027"/>
      <c r="G10" s="1027"/>
      <c r="H10" s="1217"/>
      <c r="I10" s="1024"/>
      <c r="J10" s="1027"/>
      <c r="K10" s="1217"/>
      <c r="L10" s="1024"/>
      <c r="M10" s="1027"/>
      <c r="N10" s="1027"/>
      <c r="O10" s="1027"/>
      <c r="P10" s="1027"/>
      <c r="Q10" s="1027"/>
      <c r="R10" s="1027">
        <f>SUM(D10:Q10)</f>
        <v>0</v>
      </c>
      <c r="S10" s="1223"/>
      <c r="T10" s="1223"/>
      <c r="U10" s="1223"/>
      <c r="V10" s="1223"/>
      <c r="W10" s="1223"/>
      <c r="X10" s="1223"/>
      <c r="Y10" s="1223"/>
      <c r="Z10" s="1223"/>
      <c r="AA10" s="1223"/>
      <c r="AB10" s="1223"/>
      <c r="AC10" s="1223"/>
      <c r="AD10" s="1223"/>
      <c r="AE10" s="1223"/>
      <c r="AF10" s="1223"/>
      <c r="AG10" s="1223"/>
      <c r="AH10" s="1223"/>
      <c r="AI10" s="1223"/>
      <c r="AJ10" s="1223"/>
      <c r="AK10" s="1223"/>
      <c r="AL10" s="1223"/>
      <c r="AM10" s="1223"/>
      <c r="AN10" s="1223"/>
      <c r="AO10" s="1223"/>
      <c r="AP10" s="1223"/>
      <c r="AQ10" s="1223"/>
      <c r="AR10" s="1223"/>
      <c r="AS10" s="1223"/>
      <c r="AT10" s="1223"/>
      <c r="AU10" s="1223"/>
      <c r="AV10" s="1223"/>
    </row>
    <row r="11" spans="1:48" s="1224" customFormat="1" ht="36.75" customHeight="1" thickBot="1">
      <c r="A11" s="1220" t="s">
        <v>495</v>
      </c>
      <c r="B11" s="1221" t="s">
        <v>372</v>
      </c>
      <c r="C11" s="1222"/>
      <c r="D11" s="1027">
        <f>D12+D16+D20+D21</f>
        <v>0</v>
      </c>
      <c r="E11" s="1217">
        <f t="shared" ref="E11:Q11" si="1">E12+E16+E20+E21</f>
        <v>0</v>
      </c>
      <c r="F11" s="1027">
        <f t="shared" si="1"/>
        <v>0</v>
      </c>
      <c r="G11" s="1027">
        <f t="shared" si="1"/>
        <v>0</v>
      </c>
      <c r="H11" s="1217">
        <f t="shared" si="1"/>
        <v>0</v>
      </c>
      <c r="I11" s="1024">
        <f t="shared" si="1"/>
        <v>145</v>
      </c>
      <c r="J11" s="1225">
        <f t="shared" si="1"/>
        <v>187</v>
      </c>
      <c r="K11" s="1217">
        <f t="shared" si="1"/>
        <v>0</v>
      </c>
      <c r="L11" s="1024">
        <f t="shared" si="1"/>
        <v>0</v>
      </c>
      <c r="M11" s="1027">
        <f t="shared" si="1"/>
        <v>77</v>
      </c>
      <c r="N11" s="1027">
        <f t="shared" si="1"/>
        <v>0</v>
      </c>
      <c r="O11" s="1027">
        <f t="shared" si="1"/>
        <v>0</v>
      </c>
      <c r="P11" s="1027">
        <f t="shared" si="1"/>
        <v>0</v>
      </c>
      <c r="Q11" s="1027">
        <f t="shared" si="1"/>
        <v>0</v>
      </c>
      <c r="R11" s="1226">
        <f>SUM(D11:Q11)</f>
        <v>409</v>
      </c>
      <c r="S11" s="1223"/>
      <c r="T11" s="1223"/>
      <c r="U11" s="1223"/>
      <c r="V11" s="1223"/>
      <c r="W11" s="1223"/>
      <c r="X11" s="1223"/>
      <c r="Y11" s="1223"/>
      <c r="Z11" s="1223"/>
      <c r="AA11" s="1223"/>
      <c r="AB11" s="1223"/>
      <c r="AC11" s="1223"/>
      <c r="AD11" s="1223"/>
      <c r="AE11" s="1223"/>
      <c r="AF11" s="1223"/>
      <c r="AG11" s="1223"/>
      <c r="AH11" s="1223"/>
      <c r="AI11" s="1223"/>
      <c r="AJ11" s="1223"/>
      <c r="AK11" s="1223"/>
      <c r="AL11" s="1223"/>
      <c r="AM11" s="1223"/>
      <c r="AN11" s="1223"/>
      <c r="AO11" s="1223"/>
      <c r="AP11" s="1223"/>
      <c r="AQ11" s="1223"/>
      <c r="AR11" s="1223"/>
      <c r="AS11" s="1223"/>
      <c r="AT11" s="1223"/>
      <c r="AU11" s="1223"/>
      <c r="AV11" s="1223"/>
    </row>
    <row r="12" spans="1:48" s="1234" customFormat="1" ht="15" customHeight="1" thickBot="1">
      <c r="A12" s="1227" t="s">
        <v>9</v>
      </c>
      <c r="B12" s="1228" t="s">
        <v>199</v>
      </c>
      <c r="C12" s="1229"/>
      <c r="D12" s="1230">
        <f t="shared" ref="D12:Q12" si="2">D14+D15</f>
        <v>0</v>
      </c>
      <c r="E12" s="1231">
        <v>0</v>
      </c>
      <c r="F12" s="1230">
        <f t="shared" si="2"/>
        <v>0</v>
      </c>
      <c r="G12" s="1230">
        <f t="shared" si="2"/>
        <v>0</v>
      </c>
      <c r="H12" s="1232">
        <f t="shared" si="2"/>
        <v>0</v>
      </c>
      <c r="I12" s="1231">
        <f t="shared" si="2"/>
        <v>0</v>
      </c>
      <c r="J12" s="1231">
        <f t="shared" si="2"/>
        <v>0</v>
      </c>
      <c r="K12" s="1232">
        <f t="shared" si="2"/>
        <v>0</v>
      </c>
      <c r="L12" s="1231">
        <f t="shared" si="2"/>
        <v>0</v>
      </c>
      <c r="M12" s="1230">
        <f t="shared" si="2"/>
        <v>0</v>
      </c>
      <c r="N12" s="1230">
        <f t="shared" si="2"/>
        <v>0</v>
      </c>
      <c r="O12" s="1230">
        <f t="shared" si="2"/>
        <v>0</v>
      </c>
      <c r="P12" s="1230">
        <f t="shared" si="2"/>
        <v>0</v>
      </c>
      <c r="Q12" s="1230">
        <f t="shared" si="2"/>
        <v>0</v>
      </c>
      <c r="R12" s="1232">
        <f>SUM(D12:Q12)</f>
        <v>0</v>
      </c>
      <c r="S12" s="1233"/>
      <c r="T12" s="1233"/>
      <c r="U12" s="1233"/>
      <c r="V12" s="1233"/>
      <c r="W12" s="1233"/>
      <c r="X12" s="1233"/>
      <c r="Y12" s="1233"/>
      <c r="Z12" s="1233"/>
      <c r="AA12" s="1233"/>
      <c r="AB12" s="1233"/>
      <c r="AC12" s="1233"/>
      <c r="AD12" s="1233"/>
      <c r="AE12" s="1233"/>
      <c r="AF12" s="1233"/>
      <c r="AG12" s="1233"/>
      <c r="AH12" s="1233"/>
      <c r="AI12" s="1233"/>
      <c r="AJ12" s="1233"/>
      <c r="AK12" s="1233"/>
      <c r="AL12" s="1233"/>
      <c r="AM12" s="1233"/>
      <c r="AN12" s="1233"/>
      <c r="AO12" s="1233"/>
      <c r="AP12" s="1233"/>
      <c r="AQ12" s="1233"/>
      <c r="AR12" s="1233"/>
      <c r="AS12" s="1233"/>
      <c r="AT12" s="1233"/>
      <c r="AU12" s="1233"/>
      <c r="AV12" s="1233"/>
    </row>
    <row r="13" spans="1:48" s="1234" customFormat="1" ht="15" customHeight="1">
      <c r="A13" s="1235"/>
      <c r="B13" s="1236" t="s">
        <v>181</v>
      </c>
      <c r="C13" s="1237"/>
      <c r="D13" s="1238"/>
      <c r="E13" s="1239"/>
      <c r="F13" s="1238"/>
      <c r="G13" s="1240"/>
      <c r="H13" s="1241"/>
      <c r="I13" s="1242"/>
      <c r="J13" s="1243"/>
      <c r="K13" s="1241"/>
      <c r="L13" s="1242"/>
      <c r="M13" s="1238"/>
      <c r="N13" s="1238"/>
      <c r="O13" s="1238"/>
      <c r="P13" s="1238"/>
      <c r="Q13" s="1238"/>
      <c r="R13" s="1244"/>
      <c r="S13" s="1233"/>
      <c r="T13" s="1233"/>
      <c r="U13" s="1233"/>
      <c r="V13" s="1233"/>
      <c r="W13" s="1233"/>
      <c r="X13" s="1233"/>
      <c r="Y13" s="1233"/>
      <c r="Z13" s="1233"/>
      <c r="AA13" s="1233"/>
      <c r="AB13" s="1233"/>
      <c r="AC13" s="1233"/>
      <c r="AD13" s="1233"/>
      <c r="AE13" s="1233"/>
      <c r="AF13" s="1233"/>
      <c r="AG13" s="1233"/>
      <c r="AH13" s="1233"/>
      <c r="AI13" s="1233"/>
      <c r="AJ13" s="1233"/>
      <c r="AK13" s="1233"/>
      <c r="AL13" s="1233"/>
      <c r="AM13" s="1233"/>
      <c r="AN13" s="1233"/>
      <c r="AO13" s="1233"/>
      <c r="AP13" s="1233"/>
      <c r="AQ13" s="1233"/>
      <c r="AR13" s="1233"/>
      <c r="AS13" s="1233"/>
      <c r="AT13" s="1233"/>
      <c r="AU13" s="1233"/>
      <c r="AV13" s="1233"/>
    </row>
    <row r="14" spans="1:48" s="1253" customFormat="1" ht="15" customHeight="1">
      <c r="A14" s="1245" t="s">
        <v>662</v>
      </c>
      <c r="B14" s="1246" t="s">
        <v>628</v>
      </c>
      <c r="C14" s="1247"/>
      <c r="D14" s="1248"/>
      <c r="E14" s="1249"/>
      <c r="F14" s="1248"/>
      <c r="G14" s="1248"/>
      <c r="H14" s="1249"/>
      <c r="I14" s="1250"/>
      <c r="J14" s="1251"/>
      <c r="K14" s="1249"/>
      <c r="L14" s="1250"/>
      <c r="M14" s="1248"/>
      <c r="N14" s="1248"/>
      <c r="O14" s="1248"/>
      <c r="P14" s="1248"/>
      <c r="Q14" s="1248"/>
      <c r="R14" s="1249">
        <f>SUM(D14:Q14)</f>
        <v>0</v>
      </c>
      <c r="S14" s="1252"/>
      <c r="T14" s="1252"/>
      <c r="U14" s="1252"/>
      <c r="V14" s="1252"/>
      <c r="W14" s="1252"/>
      <c r="X14" s="1252"/>
      <c r="Y14" s="1252"/>
      <c r="Z14" s="1252"/>
      <c r="AA14" s="1252"/>
      <c r="AB14" s="1252"/>
      <c r="AC14" s="1252"/>
      <c r="AD14" s="1252"/>
      <c r="AE14" s="1252"/>
      <c r="AF14" s="1252"/>
      <c r="AG14" s="1252"/>
      <c r="AH14" s="1252"/>
      <c r="AI14" s="1252"/>
      <c r="AJ14" s="1252"/>
      <c r="AK14" s="1252"/>
      <c r="AL14" s="1252"/>
      <c r="AM14" s="1252"/>
      <c r="AN14" s="1252"/>
      <c r="AO14" s="1252"/>
      <c r="AP14" s="1252"/>
      <c r="AQ14" s="1252"/>
      <c r="AR14" s="1252"/>
      <c r="AS14" s="1252"/>
      <c r="AT14" s="1252"/>
      <c r="AU14" s="1252"/>
      <c r="AV14" s="1252"/>
    </row>
    <row r="15" spans="1:48" s="1253" customFormat="1" ht="15" customHeight="1" thickBot="1">
      <c r="A15" s="1254" t="s">
        <v>663</v>
      </c>
      <c r="B15" s="1255" t="s">
        <v>630</v>
      </c>
      <c r="C15" s="1256"/>
      <c r="D15" s="1257"/>
      <c r="E15" s="1258"/>
      <c r="F15" s="1257"/>
      <c r="G15" s="1259"/>
      <c r="H15" s="1258"/>
      <c r="I15" s="1260"/>
      <c r="J15" s="1261"/>
      <c r="K15" s="1258"/>
      <c r="L15" s="1260"/>
      <c r="M15" s="1257"/>
      <c r="N15" s="1257"/>
      <c r="O15" s="1257"/>
      <c r="P15" s="1257"/>
      <c r="Q15" s="1257"/>
      <c r="R15" s="1258">
        <f>SUM(D15:Q15)</f>
        <v>0</v>
      </c>
      <c r="S15" s="1252"/>
      <c r="T15" s="1252"/>
      <c r="U15" s="1252"/>
      <c r="V15" s="1252"/>
      <c r="W15" s="1252"/>
      <c r="X15" s="1252"/>
      <c r="Y15" s="1252"/>
      <c r="Z15" s="1252"/>
      <c r="AA15" s="1252"/>
      <c r="AB15" s="1252"/>
      <c r="AC15" s="1252"/>
      <c r="AD15" s="1252"/>
      <c r="AE15" s="1252"/>
      <c r="AF15" s="1252"/>
      <c r="AG15" s="1252"/>
      <c r="AH15" s="1252"/>
      <c r="AI15" s="1252"/>
      <c r="AJ15" s="1252"/>
      <c r="AK15" s="1252"/>
      <c r="AL15" s="1252"/>
      <c r="AM15" s="1252"/>
      <c r="AN15" s="1252"/>
      <c r="AO15" s="1252"/>
      <c r="AP15" s="1252"/>
      <c r="AQ15" s="1252"/>
      <c r="AR15" s="1252"/>
      <c r="AS15" s="1252"/>
      <c r="AT15" s="1252"/>
      <c r="AU15" s="1252"/>
      <c r="AV15" s="1252"/>
    </row>
    <row r="16" spans="1:48" s="1234" customFormat="1" ht="14.25" customHeight="1" thickBot="1">
      <c r="A16" s="1227" t="s">
        <v>11</v>
      </c>
      <c r="B16" s="1228" t="s">
        <v>200</v>
      </c>
      <c r="C16" s="1229"/>
      <c r="D16" s="1230">
        <f t="shared" ref="D16:Q16" si="3">D18+D19</f>
        <v>0</v>
      </c>
      <c r="E16" s="1232">
        <v>0</v>
      </c>
      <c r="F16" s="1230">
        <f t="shared" si="3"/>
        <v>0</v>
      </c>
      <c r="G16" s="1230">
        <f t="shared" si="3"/>
        <v>0</v>
      </c>
      <c r="H16" s="1232">
        <f t="shared" si="3"/>
        <v>0</v>
      </c>
      <c r="I16" s="1231">
        <f t="shared" si="3"/>
        <v>0</v>
      </c>
      <c r="J16" s="1262">
        <f t="shared" si="3"/>
        <v>0</v>
      </c>
      <c r="K16" s="1232">
        <f t="shared" si="3"/>
        <v>0</v>
      </c>
      <c r="L16" s="1230">
        <f t="shared" si="3"/>
        <v>0</v>
      </c>
      <c r="M16" s="1230">
        <f t="shared" si="3"/>
        <v>0</v>
      </c>
      <c r="N16" s="1230">
        <f t="shared" si="3"/>
        <v>0</v>
      </c>
      <c r="O16" s="1230">
        <f t="shared" si="3"/>
        <v>0</v>
      </c>
      <c r="P16" s="1230">
        <f t="shared" si="3"/>
        <v>0</v>
      </c>
      <c r="Q16" s="1230">
        <f t="shared" si="3"/>
        <v>0</v>
      </c>
      <c r="R16" s="1232">
        <f>SUM(D16:Q16)</f>
        <v>0</v>
      </c>
      <c r="S16" s="1233"/>
      <c r="T16" s="1233"/>
      <c r="U16" s="1233"/>
      <c r="V16" s="1233"/>
      <c r="W16" s="1233"/>
      <c r="X16" s="1233"/>
      <c r="Y16" s="1233"/>
      <c r="Z16" s="1233"/>
      <c r="AA16" s="1233"/>
      <c r="AB16" s="1233"/>
      <c r="AC16" s="1233"/>
      <c r="AD16" s="1233"/>
      <c r="AE16" s="1233"/>
      <c r="AF16" s="1233"/>
      <c r="AG16" s="1233"/>
      <c r="AH16" s="1233"/>
      <c r="AI16" s="1233"/>
      <c r="AJ16" s="1233"/>
      <c r="AK16" s="1233"/>
      <c r="AL16" s="1233"/>
      <c r="AM16" s="1233"/>
      <c r="AN16" s="1233"/>
      <c r="AO16" s="1233"/>
      <c r="AP16" s="1233"/>
      <c r="AQ16" s="1233"/>
      <c r="AR16" s="1233"/>
      <c r="AS16" s="1233"/>
      <c r="AT16" s="1233"/>
      <c r="AU16" s="1233"/>
      <c r="AV16" s="1233"/>
    </row>
    <row r="17" spans="1:48" s="1234" customFormat="1" ht="14.25" customHeight="1">
      <c r="A17" s="1235"/>
      <c r="B17" s="1236" t="s">
        <v>181</v>
      </c>
      <c r="C17" s="1237"/>
      <c r="D17" s="1238"/>
      <c r="E17" s="1241"/>
      <c r="F17" s="1238"/>
      <c r="G17" s="1238"/>
      <c r="H17" s="1241"/>
      <c r="I17" s="1242"/>
      <c r="J17" s="1243"/>
      <c r="K17" s="1241"/>
      <c r="L17" s="1242"/>
      <c r="M17" s="1238"/>
      <c r="N17" s="1238"/>
      <c r="O17" s="1238"/>
      <c r="P17" s="1238"/>
      <c r="Q17" s="1238"/>
      <c r="R17" s="1244"/>
      <c r="S17" s="1233"/>
      <c r="T17" s="1233"/>
      <c r="U17" s="1233"/>
      <c r="V17" s="1233"/>
      <c r="W17" s="1233"/>
      <c r="X17" s="1233"/>
      <c r="Y17" s="1233"/>
      <c r="Z17" s="1233"/>
      <c r="AA17" s="1233"/>
      <c r="AB17" s="1233"/>
      <c r="AC17" s="1233"/>
      <c r="AD17" s="1233"/>
      <c r="AE17" s="1233"/>
      <c r="AF17" s="1233"/>
      <c r="AG17" s="1233"/>
      <c r="AH17" s="1233"/>
      <c r="AI17" s="1233"/>
      <c r="AJ17" s="1233"/>
      <c r="AK17" s="1233"/>
      <c r="AL17" s="1233"/>
      <c r="AM17" s="1233"/>
      <c r="AN17" s="1233"/>
      <c r="AO17" s="1233"/>
      <c r="AP17" s="1233"/>
      <c r="AQ17" s="1233"/>
      <c r="AR17" s="1233"/>
      <c r="AS17" s="1233"/>
      <c r="AT17" s="1233"/>
      <c r="AU17" s="1233"/>
      <c r="AV17" s="1233"/>
    </row>
    <row r="18" spans="1:48" s="1253" customFormat="1" ht="15" customHeight="1">
      <c r="A18" s="1245" t="s">
        <v>664</v>
      </c>
      <c r="B18" s="1246" t="s">
        <v>628</v>
      </c>
      <c r="C18" s="1247"/>
      <c r="D18" s="1248"/>
      <c r="E18" s="1249"/>
      <c r="F18" s="1248"/>
      <c r="G18" s="1248"/>
      <c r="H18" s="1249"/>
      <c r="I18" s="1250"/>
      <c r="J18" s="1251"/>
      <c r="K18" s="1249"/>
      <c r="L18" s="1250"/>
      <c r="M18" s="1248"/>
      <c r="N18" s="1248"/>
      <c r="O18" s="1248"/>
      <c r="P18" s="1248"/>
      <c r="Q18" s="1248"/>
      <c r="R18" s="1249">
        <f>SUM(D18:Q18)</f>
        <v>0</v>
      </c>
      <c r="S18" s="1252"/>
      <c r="T18" s="1252"/>
      <c r="U18" s="1252"/>
      <c r="V18" s="1252"/>
      <c r="W18" s="1252"/>
      <c r="X18" s="1252"/>
      <c r="Y18" s="1252"/>
      <c r="Z18" s="1252"/>
      <c r="AA18" s="1252"/>
      <c r="AB18" s="1252"/>
      <c r="AC18" s="1252"/>
      <c r="AD18" s="1252"/>
      <c r="AE18" s="1252"/>
      <c r="AF18" s="1252"/>
      <c r="AG18" s="1252"/>
      <c r="AH18" s="1252"/>
      <c r="AI18" s="1252"/>
      <c r="AJ18" s="1252"/>
      <c r="AK18" s="1252"/>
      <c r="AL18" s="1252"/>
      <c r="AM18" s="1252"/>
      <c r="AN18" s="1252"/>
      <c r="AO18" s="1252"/>
      <c r="AP18" s="1252"/>
      <c r="AQ18" s="1252"/>
      <c r="AR18" s="1252"/>
      <c r="AS18" s="1252"/>
      <c r="AT18" s="1252"/>
      <c r="AU18" s="1252"/>
      <c r="AV18" s="1252"/>
    </row>
    <row r="19" spans="1:48" s="1253" customFormat="1" ht="15" customHeight="1" thickBot="1">
      <c r="A19" s="1254" t="s">
        <v>665</v>
      </c>
      <c r="B19" s="1255" t="s">
        <v>630</v>
      </c>
      <c r="C19" s="1256"/>
      <c r="D19" s="1257"/>
      <c r="E19" s="1258"/>
      <c r="F19" s="1257"/>
      <c r="G19" s="1257"/>
      <c r="H19" s="1258"/>
      <c r="I19" s="1260"/>
      <c r="J19" s="1261"/>
      <c r="K19" s="1258"/>
      <c r="L19" s="1260"/>
      <c r="M19" s="1257"/>
      <c r="N19" s="1257"/>
      <c r="O19" s="1257"/>
      <c r="P19" s="1257"/>
      <c r="Q19" s="1257"/>
      <c r="R19" s="1258">
        <f>SUM(D19:Q19)</f>
        <v>0</v>
      </c>
      <c r="S19" s="1252"/>
      <c r="T19" s="1252"/>
      <c r="U19" s="1252"/>
      <c r="V19" s="1252"/>
      <c r="W19" s="1252"/>
      <c r="X19" s="1252"/>
      <c r="Y19" s="1252"/>
      <c r="Z19" s="1252"/>
      <c r="AA19" s="1252"/>
      <c r="AB19" s="1252"/>
      <c r="AC19" s="1252"/>
      <c r="AD19" s="1252"/>
      <c r="AE19" s="1252"/>
      <c r="AF19" s="1252"/>
      <c r="AG19" s="1252"/>
      <c r="AH19" s="1252"/>
      <c r="AI19" s="1252"/>
      <c r="AJ19" s="1252"/>
      <c r="AK19" s="1252"/>
      <c r="AL19" s="1252"/>
      <c r="AM19" s="1252"/>
      <c r="AN19" s="1252"/>
      <c r="AO19" s="1252"/>
      <c r="AP19" s="1252"/>
      <c r="AQ19" s="1252"/>
      <c r="AR19" s="1252"/>
      <c r="AS19" s="1252"/>
      <c r="AT19" s="1252"/>
      <c r="AU19" s="1252"/>
      <c r="AV19" s="1252"/>
    </row>
    <row r="20" spans="1:48" s="1234" customFormat="1" ht="32.25" customHeight="1" thickBot="1">
      <c r="A20" s="1227" t="s">
        <v>12</v>
      </c>
      <c r="B20" s="1228" t="s">
        <v>201</v>
      </c>
      <c r="C20" s="1229"/>
      <c r="D20" s="1230"/>
      <c r="E20" s="1232"/>
      <c r="F20" s="1230"/>
      <c r="G20" s="1230"/>
      <c r="H20" s="1232"/>
      <c r="I20" s="1231"/>
      <c r="J20" s="1230"/>
      <c r="K20" s="1232"/>
      <c r="L20" s="1231"/>
      <c r="M20" s="1230"/>
      <c r="N20" s="1230"/>
      <c r="O20" s="1230"/>
      <c r="P20" s="1230"/>
      <c r="Q20" s="1230"/>
      <c r="R20" s="1232">
        <f>SUM(D20:Q20)</f>
        <v>0</v>
      </c>
      <c r="S20" s="1233"/>
      <c r="T20" s="1233"/>
      <c r="U20" s="1233"/>
      <c r="V20" s="1233"/>
      <c r="W20" s="1233"/>
      <c r="X20" s="1233"/>
      <c r="Y20" s="1233"/>
      <c r="Z20" s="1233"/>
      <c r="AA20" s="1233"/>
      <c r="AB20" s="1233"/>
      <c r="AC20" s="1233"/>
      <c r="AD20" s="1233"/>
      <c r="AE20" s="1233"/>
      <c r="AF20" s="1233"/>
      <c r="AG20" s="1233"/>
      <c r="AH20" s="1233"/>
      <c r="AI20" s="1233"/>
      <c r="AJ20" s="1233"/>
      <c r="AK20" s="1233"/>
      <c r="AL20" s="1233"/>
      <c r="AM20" s="1233"/>
      <c r="AN20" s="1233"/>
      <c r="AO20" s="1233"/>
      <c r="AP20" s="1233"/>
      <c r="AQ20" s="1233"/>
      <c r="AR20" s="1233"/>
      <c r="AS20" s="1233"/>
      <c r="AT20" s="1233"/>
      <c r="AU20" s="1233"/>
      <c r="AV20" s="1233"/>
    </row>
    <row r="21" spans="1:48" s="1234" customFormat="1" ht="16.5" thickBot="1">
      <c r="A21" s="1227" t="s">
        <v>13</v>
      </c>
      <c r="B21" s="1228" t="s">
        <v>626</v>
      </c>
      <c r="C21" s="1229" t="s">
        <v>625</v>
      </c>
      <c r="D21" s="1230">
        <f t="shared" ref="D21:Q21" si="4">D23+D24</f>
        <v>0</v>
      </c>
      <c r="E21" s="1230">
        <f t="shared" si="4"/>
        <v>0</v>
      </c>
      <c r="F21" s="1230">
        <v>0</v>
      </c>
      <c r="G21" s="1230">
        <f t="shared" si="4"/>
        <v>0</v>
      </c>
      <c r="H21" s="1230">
        <f t="shared" si="4"/>
        <v>0</v>
      </c>
      <c r="I21" s="1230">
        <v>145</v>
      </c>
      <c r="J21" s="1230">
        <v>187</v>
      </c>
      <c r="K21" s="1230">
        <f t="shared" si="4"/>
        <v>0</v>
      </c>
      <c r="L21" s="1230">
        <f t="shared" si="4"/>
        <v>0</v>
      </c>
      <c r="M21" s="1230">
        <v>77</v>
      </c>
      <c r="N21" s="1230">
        <f t="shared" ref="N21:O21" si="5">N23+N24</f>
        <v>0</v>
      </c>
      <c r="O21" s="1230">
        <f t="shared" si="5"/>
        <v>0</v>
      </c>
      <c r="P21" s="1230"/>
      <c r="Q21" s="1230">
        <f t="shared" si="4"/>
        <v>0</v>
      </c>
      <c r="R21" s="1232">
        <f>SUM(D21:Q21)</f>
        <v>409</v>
      </c>
      <c r="S21" s="1233"/>
      <c r="T21" s="1233"/>
      <c r="U21" s="1233"/>
      <c r="V21" s="1233"/>
      <c r="W21" s="1233"/>
      <c r="X21" s="1233"/>
      <c r="Y21" s="1233"/>
      <c r="Z21" s="1233"/>
      <c r="AA21" s="1233"/>
      <c r="AB21" s="1233"/>
      <c r="AC21" s="1233"/>
      <c r="AD21" s="1233"/>
      <c r="AE21" s="1233"/>
      <c r="AF21" s="1233"/>
      <c r="AG21" s="1233"/>
      <c r="AH21" s="1233"/>
      <c r="AI21" s="1233"/>
      <c r="AJ21" s="1233"/>
      <c r="AK21" s="1233"/>
      <c r="AL21" s="1233"/>
      <c r="AM21" s="1233"/>
      <c r="AN21" s="1233"/>
      <c r="AO21" s="1233"/>
      <c r="AP21" s="1233"/>
      <c r="AQ21" s="1233"/>
      <c r="AR21" s="1233"/>
      <c r="AS21" s="1233"/>
      <c r="AT21" s="1233"/>
      <c r="AU21" s="1233"/>
      <c r="AV21" s="1233"/>
    </row>
    <row r="22" spans="1:48" s="1234" customFormat="1" ht="15.75">
      <c r="A22" s="1235"/>
      <c r="B22" s="1236" t="s">
        <v>181</v>
      </c>
      <c r="C22" s="1237"/>
      <c r="D22" s="1238"/>
      <c r="E22" s="1241"/>
      <c r="F22" s="1238"/>
      <c r="G22" s="1238"/>
      <c r="H22" s="1241"/>
      <c r="I22" s="1242"/>
      <c r="J22" s="1243"/>
      <c r="K22" s="1241"/>
      <c r="L22" s="1242"/>
      <c r="M22" s="1238"/>
      <c r="N22" s="1238"/>
      <c r="O22" s="1238"/>
      <c r="P22" s="1238"/>
      <c r="Q22" s="1238"/>
      <c r="R22" s="1244"/>
      <c r="S22" s="1233"/>
      <c r="T22" s="1233"/>
      <c r="U22" s="1233"/>
      <c r="V22" s="1233"/>
      <c r="W22" s="1233"/>
      <c r="X22" s="1233"/>
      <c r="Y22" s="1233"/>
      <c r="Z22" s="1233"/>
      <c r="AA22" s="1233"/>
      <c r="AB22" s="1233"/>
      <c r="AC22" s="1233"/>
      <c r="AD22" s="1233"/>
      <c r="AE22" s="1233"/>
      <c r="AF22" s="1233"/>
      <c r="AG22" s="1233"/>
      <c r="AH22" s="1233"/>
      <c r="AI22" s="1233"/>
      <c r="AJ22" s="1233"/>
      <c r="AK22" s="1233"/>
      <c r="AL22" s="1233"/>
      <c r="AM22" s="1233"/>
      <c r="AN22" s="1233"/>
      <c r="AO22" s="1233"/>
      <c r="AP22" s="1233"/>
      <c r="AQ22" s="1233"/>
      <c r="AR22" s="1233"/>
      <c r="AS22" s="1233"/>
      <c r="AT22" s="1233"/>
      <c r="AU22" s="1233"/>
      <c r="AV22" s="1233"/>
    </row>
    <row r="23" spans="1:48" s="1253" customFormat="1" ht="15.75" thickBot="1">
      <c r="A23" s="1245" t="s">
        <v>627</v>
      </c>
      <c r="B23" s="1246" t="s">
        <v>628</v>
      </c>
      <c r="C23" s="1247"/>
      <c r="D23" s="1248"/>
      <c r="E23" s="1249"/>
      <c r="F23" s="1248"/>
      <c r="G23" s="1248"/>
      <c r="H23" s="1249"/>
      <c r="I23" s="1250"/>
      <c r="J23" s="1261"/>
      <c r="K23" s="1249"/>
      <c r="L23" s="1250"/>
      <c r="M23" s="1248"/>
      <c r="N23" s="1248"/>
      <c r="O23" s="1248"/>
      <c r="P23" s="1248"/>
      <c r="Q23" s="1248"/>
      <c r="R23" s="1249">
        <f>SUM(D23:Q23)</f>
        <v>0</v>
      </c>
      <c r="S23" s="1252"/>
      <c r="T23" s="1252"/>
      <c r="U23" s="1252"/>
      <c r="V23" s="1252"/>
      <c r="W23" s="1252"/>
      <c r="X23" s="1252"/>
      <c r="Y23" s="1252"/>
      <c r="Z23" s="1252"/>
      <c r="AA23" s="1252"/>
      <c r="AB23" s="1252"/>
      <c r="AC23" s="1252"/>
      <c r="AD23" s="1252"/>
      <c r="AE23" s="1252"/>
      <c r="AF23" s="1252"/>
      <c r="AG23" s="1252"/>
      <c r="AH23" s="1252"/>
      <c r="AI23" s="1252"/>
      <c r="AJ23" s="1252"/>
      <c r="AK23" s="1252"/>
      <c r="AL23" s="1252"/>
      <c r="AM23" s="1252"/>
      <c r="AN23" s="1252"/>
      <c r="AO23" s="1252"/>
      <c r="AP23" s="1252"/>
      <c r="AQ23" s="1252"/>
      <c r="AR23" s="1252"/>
      <c r="AS23" s="1252"/>
      <c r="AT23" s="1252"/>
      <c r="AU23" s="1252"/>
      <c r="AV23" s="1252"/>
    </row>
    <row r="24" spans="1:48" s="1253" customFormat="1" ht="15" customHeight="1" thickBot="1">
      <c r="A24" s="1263" t="s">
        <v>629</v>
      </c>
      <c r="B24" s="1264" t="s">
        <v>630</v>
      </c>
      <c r="C24" s="1265"/>
      <c r="D24" s="1259"/>
      <c r="E24" s="1266"/>
      <c r="F24" s="1259"/>
      <c r="G24" s="1259"/>
      <c r="H24" s="1266"/>
      <c r="I24" s="1267"/>
      <c r="J24" s="1268"/>
      <c r="K24" s="1266"/>
      <c r="L24" s="1267"/>
      <c r="M24" s="1259"/>
      <c r="N24" s="1259"/>
      <c r="O24" s="1259"/>
      <c r="P24" s="1259"/>
      <c r="Q24" s="1259"/>
      <c r="R24" s="1266">
        <f>SUM(D24:Q24)</f>
        <v>0</v>
      </c>
      <c r="S24" s="1252"/>
      <c r="T24" s="1252"/>
      <c r="U24" s="1252"/>
      <c r="V24" s="1252"/>
      <c r="W24" s="1252"/>
      <c r="X24" s="1252"/>
      <c r="Y24" s="1252"/>
      <c r="Z24" s="1252"/>
      <c r="AA24" s="1252"/>
      <c r="AB24" s="1252"/>
      <c r="AC24" s="1252"/>
      <c r="AD24" s="1252"/>
      <c r="AE24" s="1252"/>
      <c r="AF24" s="1252"/>
      <c r="AG24" s="1252"/>
      <c r="AH24" s="1252"/>
      <c r="AI24" s="1252"/>
      <c r="AJ24" s="1252"/>
      <c r="AK24" s="1252"/>
      <c r="AL24" s="1252"/>
      <c r="AM24" s="1252"/>
      <c r="AN24" s="1252"/>
      <c r="AO24" s="1252"/>
      <c r="AP24" s="1252"/>
      <c r="AQ24" s="1252"/>
      <c r="AR24" s="1252"/>
      <c r="AS24" s="1252"/>
      <c r="AT24" s="1252"/>
      <c r="AU24" s="1252"/>
      <c r="AV24" s="1252"/>
    </row>
    <row r="25" spans="1:48" s="1029" customFormat="1">
      <c r="A25" s="1028"/>
      <c r="D25" s="1029" t="s">
        <v>381</v>
      </c>
    </row>
    <row r="26" spans="1:48" s="1029" customFormat="1" ht="15">
      <c r="A26" s="1272" t="s">
        <v>518</v>
      </c>
      <c r="B26" s="1272"/>
      <c r="C26" s="1269"/>
      <c r="D26" s="1270"/>
      <c r="E26" s="1270"/>
      <c r="F26" s="1123"/>
      <c r="G26" s="1123"/>
      <c r="H26" s="1123"/>
      <c r="I26" s="1270"/>
      <c r="J26" s="1270"/>
      <c r="K26" s="1270"/>
    </row>
    <row r="27" spans="1:48" s="1029" customFormat="1">
      <c r="A27" s="1271"/>
      <c r="B27" s="886"/>
      <c r="C27" s="886"/>
      <c r="D27" s="886"/>
      <c r="E27" s="886"/>
      <c r="F27" s="1034"/>
      <c r="G27" s="1034"/>
      <c r="H27" s="1034"/>
      <c r="I27" s="1035"/>
      <c r="J27" s="1035"/>
      <c r="K27" s="886"/>
    </row>
    <row r="28" spans="1:48" s="1029" customFormat="1" ht="14.25">
      <c r="A28" s="1028"/>
      <c r="B28" s="1036"/>
      <c r="C28" s="1036"/>
      <c r="D28" s="1032"/>
      <c r="E28" s="1032"/>
      <c r="F28" s="1032"/>
      <c r="G28" s="1032"/>
      <c r="H28" s="1032"/>
      <c r="I28" s="1031"/>
      <c r="J28" s="1031"/>
      <c r="K28" s="1032"/>
    </row>
    <row r="29" spans="1:48" s="1029" customFormat="1" ht="14.25">
      <c r="A29" s="1028"/>
      <c r="B29" s="1036"/>
      <c r="C29" s="1036"/>
      <c r="D29" s="1032"/>
      <c r="E29" s="1032"/>
      <c r="F29" s="1032"/>
      <c r="G29" s="1032"/>
      <c r="H29" s="1032"/>
      <c r="I29" s="1031"/>
      <c r="J29" s="1031"/>
      <c r="K29" s="1032"/>
    </row>
    <row r="30" spans="1:48" s="1029" customFormat="1" ht="14.25">
      <c r="A30" s="1028"/>
      <c r="B30" s="1036"/>
      <c r="C30" s="1036"/>
      <c r="D30" s="1032"/>
      <c r="E30" s="1032"/>
      <c r="F30" s="1032"/>
      <c r="G30" s="1032"/>
      <c r="H30" s="1032"/>
      <c r="I30" s="1031"/>
      <c r="J30" s="1031"/>
      <c r="K30" s="1032"/>
    </row>
    <row r="31" spans="1:48" ht="18.75" customHeight="1">
      <c r="A31" s="1038"/>
      <c r="B31" s="1012"/>
      <c r="C31" s="1012"/>
      <c r="D31" s="930"/>
      <c r="E31" s="930"/>
      <c r="F31" s="930"/>
      <c r="G31" s="930"/>
      <c r="H31" s="930"/>
      <c r="K31" s="1012"/>
      <c r="L31" s="1039"/>
      <c r="M31" s="1012"/>
      <c r="N31" s="1012"/>
      <c r="O31" s="1012"/>
      <c r="P31" s="1012"/>
      <c r="Q31" s="1012"/>
    </row>
    <row r="32" spans="1:48" ht="12.95" customHeight="1">
      <c r="A32" s="1202" t="s">
        <v>599</v>
      </c>
      <c r="F32" s="1906">
        <v>44651</v>
      </c>
      <c r="G32" s="1273"/>
      <c r="H32" s="1273"/>
      <c r="I32" s="1273"/>
      <c r="J32" s="1202"/>
      <c r="K32" s="1012"/>
      <c r="L32" s="1274"/>
      <c r="M32" s="1274"/>
      <c r="N32" s="1274"/>
      <c r="O32" s="1274"/>
      <c r="P32" s="1274"/>
      <c r="Q32" s="1274"/>
    </row>
    <row r="33" spans="1:17" ht="27.2" customHeight="1">
      <c r="A33" s="1195" t="s">
        <v>43</v>
      </c>
      <c r="B33" s="930"/>
      <c r="C33" s="1012"/>
      <c r="F33" s="1275" t="s">
        <v>60</v>
      </c>
      <c r="G33" s="1275"/>
      <c r="H33" s="1275"/>
      <c r="I33" s="1275"/>
      <c r="J33" s="1195"/>
      <c r="L33" s="1274"/>
      <c r="M33" s="1274"/>
      <c r="N33" s="1274"/>
      <c r="O33" s="1274"/>
      <c r="P33" s="1274"/>
      <c r="Q33" s="1274"/>
    </row>
    <row r="34" spans="1:17" ht="13.7" customHeight="1"/>
  </sheetData>
  <mergeCells count="11">
    <mergeCell ref="A5:R5"/>
    <mergeCell ref="L1:R1"/>
    <mergeCell ref="A2:B2"/>
    <mergeCell ref="A3:B3"/>
    <mergeCell ref="L3:R3"/>
    <mergeCell ref="A4:B4"/>
    <mergeCell ref="A26:B26"/>
    <mergeCell ref="F32:I32"/>
    <mergeCell ref="L32:Q32"/>
    <mergeCell ref="F33:I33"/>
    <mergeCell ref="L33:Q33"/>
  </mergeCells>
  <pageMargins left="0.47244094488188981" right="0.39370078740157483" top="0.98425196850393704" bottom="0.98425196850393704" header="0.51181102362204722" footer="0.51181102362204722"/>
  <pageSetup paperSize="9" scale="44" orientation="landscape" r:id="rId1"/>
  <headerFooter alignWithMargins="0">
    <oddFooter>&amp;C&amp;"Arial,Pogrubiony"&amp;14&amp;A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33"/>
  <sheetViews>
    <sheetView topLeftCell="B16" zoomScaleNormal="100" workbookViewId="0">
      <selection activeCell="I24" sqref="I24"/>
    </sheetView>
  </sheetViews>
  <sheetFormatPr defaultColWidth="9.140625" defaultRowHeight="15.75"/>
  <cols>
    <col min="1" max="1" width="5.85546875" style="880" customWidth="1"/>
    <col min="2" max="2" width="22" style="881" customWidth="1"/>
    <col min="3" max="3" width="32" style="881" customWidth="1"/>
    <col min="4" max="21" width="13.7109375" style="882" customWidth="1"/>
    <col min="22" max="22" width="16.42578125" style="881" customWidth="1"/>
    <col min="23" max="23" width="13.7109375" style="882" customWidth="1"/>
    <col min="24" max="24" width="16.42578125" style="881" customWidth="1"/>
    <col min="25" max="28" width="13.7109375" style="882" customWidth="1"/>
    <col min="29" max="29" width="15" style="882" customWidth="1"/>
    <col min="30" max="30" width="16.42578125" style="881" customWidth="1"/>
    <col min="31" max="31" width="17.5703125" style="881" customWidth="1"/>
    <col min="32" max="16384" width="9.140625" style="881"/>
  </cols>
  <sheetData>
    <row r="1" spans="1:31">
      <c r="V1" s="883"/>
      <c r="X1" s="883"/>
      <c r="AC1" s="1345" t="s">
        <v>448</v>
      </c>
      <c r="AD1" s="1346"/>
      <c r="AE1" s="1346"/>
    </row>
    <row r="2" spans="1:31" s="885" customFormat="1" ht="13.5">
      <c r="A2" s="884"/>
      <c r="V2" s="886"/>
      <c r="X2" s="886"/>
      <c r="AC2" s="886" t="s">
        <v>449</v>
      </c>
    </row>
    <row r="3" spans="1:31" s="885" customFormat="1" ht="72" customHeight="1">
      <c r="A3" s="884"/>
      <c r="AC3" s="1347" t="s">
        <v>450</v>
      </c>
      <c r="AD3" s="1348"/>
      <c r="AE3" s="1348"/>
    </row>
    <row r="4" spans="1:31" s="887" customFormat="1" ht="13.5">
      <c r="A4" s="1349" t="s">
        <v>0</v>
      </c>
      <c r="B4" s="1349"/>
    </row>
    <row r="5" spans="1:31" s="889" customFormat="1" ht="13.5">
      <c r="A5" s="888" t="s">
        <v>451</v>
      </c>
      <c r="B5" s="888"/>
    </row>
    <row r="6" spans="1:31" s="889" customFormat="1" ht="13.5">
      <c r="A6" s="1350" t="s">
        <v>452</v>
      </c>
      <c r="B6" s="1350"/>
      <c r="AE6" s="890"/>
    </row>
    <row r="7" spans="1:31" s="889" customFormat="1" ht="12.75">
      <c r="A7" s="880"/>
    </row>
    <row r="8" spans="1:31" s="885" customFormat="1" ht="69" customHeight="1" thickBot="1">
      <c r="A8" s="1351" t="s">
        <v>453</v>
      </c>
      <c r="B8" s="1351"/>
      <c r="C8" s="1351"/>
      <c r="D8" s="1351"/>
      <c r="E8" s="1351"/>
      <c r="F8" s="1351"/>
      <c r="G8" s="1351"/>
      <c r="H8" s="1351"/>
      <c r="I8" s="1351"/>
      <c r="J8" s="1351"/>
      <c r="K8" s="1351"/>
      <c r="L8" s="1351"/>
      <c r="M8" s="1351"/>
      <c r="N8" s="1351"/>
      <c r="O8" s="1351"/>
      <c r="P8" s="1351"/>
      <c r="Q8" s="1351"/>
      <c r="R8" s="1351"/>
      <c r="S8" s="1351"/>
      <c r="T8" s="1351"/>
      <c r="U8" s="1351"/>
      <c r="V8" s="1351"/>
      <c r="W8" s="1351"/>
      <c r="X8" s="1351"/>
      <c r="Y8" s="1351"/>
      <c r="Z8" s="1351"/>
      <c r="AA8" s="1351"/>
      <c r="AB8" s="1351"/>
      <c r="AC8" s="1351"/>
      <c r="AD8" s="1351"/>
      <c r="AE8" s="1351"/>
    </row>
    <row r="9" spans="1:31" ht="56.45" customHeight="1">
      <c r="A9" s="891" t="s">
        <v>454</v>
      </c>
      <c r="B9" s="1352"/>
      <c r="C9" s="1353"/>
      <c r="D9" s="892" t="s">
        <v>455</v>
      </c>
      <c r="E9" s="892" t="s">
        <v>456</v>
      </c>
      <c r="F9" s="892" t="s">
        <v>457</v>
      </c>
      <c r="G9" s="892" t="s">
        <v>458</v>
      </c>
      <c r="H9" s="892" t="s">
        <v>459</v>
      </c>
      <c r="I9" s="892" t="s">
        <v>460</v>
      </c>
      <c r="J9" s="892" t="s">
        <v>461</v>
      </c>
      <c r="K9" s="892" t="s">
        <v>462</v>
      </c>
      <c r="L9" s="892" t="s">
        <v>463</v>
      </c>
      <c r="M9" s="892" t="s">
        <v>464</v>
      </c>
      <c r="N9" s="892" t="s">
        <v>465</v>
      </c>
      <c r="O9" s="892" t="s">
        <v>466</v>
      </c>
      <c r="P9" s="892" t="s">
        <v>467</v>
      </c>
      <c r="Q9" s="892" t="s">
        <v>468</v>
      </c>
      <c r="R9" s="892" t="s">
        <v>469</v>
      </c>
      <c r="S9" s="892" t="s">
        <v>470</v>
      </c>
      <c r="T9" s="892" t="s">
        <v>471</v>
      </c>
      <c r="U9" s="892" t="s">
        <v>472</v>
      </c>
      <c r="V9" s="892" t="s">
        <v>473</v>
      </c>
      <c r="W9" s="893" t="s">
        <v>474</v>
      </c>
      <c r="X9" s="892" t="s">
        <v>475</v>
      </c>
      <c r="Y9" s="894" t="str">
        <f>[2]ZBIORÓWKA!Y9</f>
        <v>ZARZĄD DRÓD MIEJSKICH</v>
      </c>
      <c r="Z9" s="894" t="s">
        <v>476</v>
      </c>
      <c r="AA9" s="894" t="s">
        <v>477</v>
      </c>
      <c r="AB9" s="894" t="s">
        <v>478</v>
      </c>
      <c r="AC9" s="894" t="s">
        <v>479</v>
      </c>
      <c r="AD9" s="892" t="s">
        <v>480</v>
      </c>
      <c r="AE9" s="895" t="s">
        <v>481</v>
      </c>
    </row>
    <row r="10" spans="1:31" s="899" customFormat="1" ht="11.25">
      <c r="A10" s="1354"/>
      <c r="B10" s="1355"/>
      <c r="C10" s="1356"/>
      <c r="D10" s="896">
        <v>1</v>
      </c>
      <c r="E10" s="896">
        <v>2</v>
      </c>
      <c r="F10" s="896">
        <v>3</v>
      </c>
      <c r="G10" s="896">
        <v>4</v>
      </c>
      <c r="H10" s="896">
        <v>5</v>
      </c>
      <c r="I10" s="896">
        <v>6</v>
      </c>
      <c r="J10" s="896">
        <v>7</v>
      </c>
      <c r="K10" s="896">
        <v>8</v>
      </c>
      <c r="L10" s="896">
        <v>9</v>
      </c>
      <c r="M10" s="896">
        <v>10</v>
      </c>
      <c r="N10" s="896">
        <v>11</v>
      </c>
      <c r="O10" s="896">
        <v>12</v>
      </c>
      <c r="P10" s="896">
        <v>13</v>
      </c>
      <c r="Q10" s="896">
        <v>14</v>
      </c>
      <c r="R10" s="896">
        <v>15</v>
      </c>
      <c r="S10" s="896">
        <v>16</v>
      </c>
      <c r="T10" s="896">
        <v>17</v>
      </c>
      <c r="U10" s="896">
        <v>18</v>
      </c>
      <c r="V10" s="897">
        <v>19</v>
      </c>
      <c r="W10" s="896">
        <v>20</v>
      </c>
      <c r="X10" s="897">
        <v>21</v>
      </c>
      <c r="Y10" s="896">
        <v>20</v>
      </c>
      <c r="Z10" s="896">
        <v>20</v>
      </c>
      <c r="AA10" s="896">
        <v>20</v>
      </c>
      <c r="AB10" s="896">
        <v>20</v>
      </c>
      <c r="AC10" s="896">
        <v>20</v>
      </c>
      <c r="AD10" s="897">
        <v>21</v>
      </c>
      <c r="AE10" s="898">
        <v>20</v>
      </c>
    </row>
    <row r="11" spans="1:31" s="902" customFormat="1" ht="27.2" customHeight="1">
      <c r="A11" s="1354"/>
      <c r="B11" s="1357" t="s">
        <v>482</v>
      </c>
      <c r="C11" s="1358"/>
      <c r="D11" s="900">
        <f>D13+D28+D32</f>
        <v>0</v>
      </c>
      <c r="E11" s="900">
        <f>E13+E28+E32</f>
        <v>0</v>
      </c>
      <c r="F11" s="900">
        <f>F13+F28+F32</f>
        <v>0</v>
      </c>
      <c r="G11" s="900">
        <f t="shared" ref="G11:AC11" si="0">G13+G28+G32</f>
        <v>0</v>
      </c>
      <c r="H11" s="900">
        <f t="shared" si="0"/>
        <v>0</v>
      </c>
      <c r="I11" s="900">
        <f t="shared" si="0"/>
        <v>0</v>
      </c>
      <c r="J11" s="900">
        <f t="shared" si="0"/>
        <v>0</v>
      </c>
      <c r="K11" s="900">
        <f t="shared" si="0"/>
        <v>0</v>
      </c>
      <c r="L11" s="900">
        <f t="shared" si="0"/>
        <v>0</v>
      </c>
      <c r="M11" s="900">
        <f t="shared" si="0"/>
        <v>0</v>
      </c>
      <c r="N11" s="900">
        <f t="shared" si="0"/>
        <v>0</v>
      </c>
      <c r="O11" s="900">
        <f t="shared" si="0"/>
        <v>944</v>
      </c>
      <c r="P11" s="900">
        <f t="shared" si="0"/>
        <v>0</v>
      </c>
      <c r="Q11" s="900">
        <f t="shared" si="0"/>
        <v>0</v>
      </c>
      <c r="R11" s="900">
        <f t="shared" si="0"/>
        <v>0</v>
      </c>
      <c r="S11" s="900">
        <f t="shared" si="0"/>
        <v>0</v>
      </c>
      <c r="T11" s="900">
        <f t="shared" si="0"/>
        <v>0</v>
      </c>
      <c r="U11" s="900">
        <f t="shared" si="0"/>
        <v>0</v>
      </c>
      <c r="V11" s="900">
        <f>V13+V28+V32</f>
        <v>0</v>
      </c>
      <c r="W11" s="900">
        <f t="shared" ref="W11" si="1">W13+W28+W32</f>
        <v>0</v>
      </c>
      <c r="X11" s="900">
        <f>X13+X28+X32</f>
        <v>0</v>
      </c>
      <c r="Y11" s="900">
        <f t="shared" si="0"/>
        <v>0</v>
      </c>
      <c r="Z11" s="900">
        <f t="shared" si="0"/>
        <v>0</v>
      </c>
      <c r="AA11" s="900">
        <f t="shared" si="0"/>
        <v>0</v>
      </c>
      <c r="AB11" s="900">
        <f t="shared" si="0"/>
        <v>528</v>
      </c>
      <c r="AC11" s="900">
        <f t="shared" si="0"/>
        <v>1567</v>
      </c>
      <c r="AD11" s="900">
        <f>AD13+AD28+AD32</f>
        <v>0</v>
      </c>
      <c r="AE11" s="901">
        <f t="shared" ref="AE11:AE30" si="2">SUM(D11:AD11)</f>
        <v>3039</v>
      </c>
    </row>
    <row r="12" spans="1:31" s="902" customFormat="1" ht="27.2" customHeight="1">
      <c r="A12" s="1354"/>
      <c r="B12" s="1357" t="s">
        <v>483</v>
      </c>
      <c r="C12" s="1358"/>
      <c r="D12" s="900">
        <f>D17+D30+D35</f>
        <v>0</v>
      </c>
      <c r="E12" s="900">
        <f>E17+E30+E35</f>
        <v>0</v>
      </c>
      <c r="F12" s="900">
        <f>F17+F30+F35</f>
        <v>0</v>
      </c>
      <c r="G12" s="900">
        <f t="shared" ref="G12:AC12" si="3">G17+G30+G35</f>
        <v>0</v>
      </c>
      <c r="H12" s="900">
        <f t="shared" si="3"/>
        <v>0</v>
      </c>
      <c r="I12" s="900">
        <f t="shared" si="3"/>
        <v>0</v>
      </c>
      <c r="J12" s="900">
        <f t="shared" si="3"/>
        <v>0</v>
      </c>
      <c r="K12" s="900">
        <f t="shared" si="3"/>
        <v>0</v>
      </c>
      <c r="L12" s="900">
        <f t="shared" si="3"/>
        <v>0</v>
      </c>
      <c r="M12" s="900">
        <f t="shared" si="3"/>
        <v>0</v>
      </c>
      <c r="N12" s="900">
        <f t="shared" si="3"/>
        <v>0</v>
      </c>
      <c r="O12" s="900">
        <f t="shared" si="3"/>
        <v>0</v>
      </c>
      <c r="P12" s="900">
        <f t="shared" si="3"/>
        <v>0</v>
      </c>
      <c r="Q12" s="900">
        <f t="shared" si="3"/>
        <v>0</v>
      </c>
      <c r="R12" s="900">
        <f t="shared" si="3"/>
        <v>6661.5</v>
      </c>
      <c r="S12" s="900">
        <f t="shared" si="3"/>
        <v>42374.960000000006</v>
      </c>
      <c r="T12" s="900">
        <f t="shared" si="3"/>
        <v>0</v>
      </c>
      <c r="U12" s="900">
        <f t="shared" si="3"/>
        <v>0</v>
      </c>
      <c r="V12" s="900">
        <f>V17+V30+V35</f>
        <v>0</v>
      </c>
      <c r="W12" s="900">
        <f t="shared" ref="W12" si="4">W17+W30+W35</f>
        <v>0</v>
      </c>
      <c r="X12" s="900">
        <f>X17+X30+X35</f>
        <v>0</v>
      </c>
      <c r="Y12" s="900">
        <f t="shared" si="3"/>
        <v>0</v>
      </c>
      <c r="Z12" s="900">
        <f t="shared" si="3"/>
        <v>0</v>
      </c>
      <c r="AA12" s="900">
        <f t="shared" si="3"/>
        <v>0</v>
      </c>
      <c r="AB12" s="900">
        <f t="shared" si="3"/>
        <v>0</v>
      </c>
      <c r="AC12" s="900">
        <f t="shared" si="3"/>
        <v>0</v>
      </c>
      <c r="AD12" s="900">
        <f>AD17+AD30+AD35</f>
        <v>0</v>
      </c>
      <c r="AE12" s="901">
        <f t="shared" si="2"/>
        <v>49036.460000000006</v>
      </c>
    </row>
    <row r="13" spans="1:31" s="906" customFormat="1" ht="21.2" customHeight="1">
      <c r="A13" s="903" t="s">
        <v>484</v>
      </c>
      <c r="B13" s="1359" t="s">
        <v>485</v>
      </c>
      <c r="C13" s="1360"/>
      <c r="D13" s="904">
        <f>D14+D15+D16</f>
        <v>0</v>
      </c>
      <c r="E13" s="904">
        <f>E14+E15+E16</f>
        <v>0</v>
      </c>
      <c r="F13" s="904">
        <f>F14+F15+F16</f>
        <v>0</v>
      </c>
      <c r="G13" s="904">
        <f t="shared" ref="G13:AC13" si="5">G14+G15+G16</f>
        <v>0</v>
      </c>
      <c r="H13" s="904">
        <f t="shared" si="5"/>
        <v>0</v>
      </c>
      <c r="I13" s="904">
        <f t="shared" si="5"/>
        <v>0</v>
      </c>
      <c r="J13" s="904">
        <f t="shared" si="5"/>
        <v>0</v>
      </c>
      <c r="K13" s="904">
        <f t="shared" si="5"/>
        <v>0</v>
      </c>
      <c r="L13" s="904">
        <f t="shared" si="5"/>
        <v>0</v>
      </c>
      <c r="M13" s="904">
        <f t="shared" si="5"/>
        <v>0</v>
      </c>
      <c r="N13" s="904">
        <f t="shared" si="5"/>
        <v>0</v>
      </c>
      <c r="O13" s="904">
        <f t="shared" si="5"/>
        <v>944</v>
      </c>
      <c r="P13" s="904">
        <f t="shared" si="5"/>
        <v>0</v>
      </c>
      <c r="Q13" s="904">
        <f t="shared" si="5"/>
        <v>0</v>
      </c>
      <c r="R13" s="904">
        <f t="shared" si="5"/>
        <v>0</v>
      </c>
      <c r="S13" s="904">
        <f t="shared" si="5"/>
        <v>0</v>
      </c>
      <c r="T13" s="904">
        <f t="shared" si="5"/>
        <v>0</v>
      </c>
      <c r="U13" s="904">
        <f t="shared" si="5"/>
        <v>0</v>
      </c>
      <c r="V13" s="904">
        <f>V14+V15+V16</f>
        <v>0</v>
      </c>
      <c r="W13" s="904">
        <f t="shared" ref="W13" si="6">W14+W15+W16</f>
        <v>0</v>
      </c>
      <c r="X13" s="904">
        <f>X14+X15+X16</f>
        <v>0</v>
      </c>
      <c r="Y13" s="904">
        <f t="shared" si="5"/>
        <v>0</v>
      </c>
      <c r="Z13" s="904">
        <f t="shared" si="5"/>
        <v>0</v>
      </c>
      <c r="AA13" s="904">
        <f t="shared" si="5"/>
        <v>0</v>
      </c>
      <c r="AB13" s="904">
        <f t="shared" si="5"/>
        <v>528</v>
      </c>
      <c r="AC13" s="904">
        <f t="shared" si="5"/>
        <v>1567</v>
      </c>
      <c r="AD13" s="904">
        <f>AD14+AD15+AD16</f>
        <v>0</v>
      </c>
      <c r="AE13" s="905">
        <f t="shared" si="2"/>
        <v>3039</v>
      </c>
    </row>
    <row r="14" spans="1:31" s="902" customFormat="1" ht="17.45" customHeight="1">
      <c r="A14" s="907" t="s">
        <v>486</v>
      </c>
      <c r="B14" s="1343" t="s">
        <v>487</v>
      </c>
      <c r="C14" s="1344"/>
      <c r="D14" s="908"/>
      <c r="E14" s="908"/>
      <c r="F14" s="908"/>
      <c r="G14" s="908"/>
      <c r="H14" s="908"/>
      <c r="I14" s="908"/>
      <c r="J14" s="908"/>
      <c r="K14" s="908"/>
      <c r="L14" s="908"/>
      <c r="M14" s="908"/>
      <c r="N14" s="908"/>
      <c r="O14" s="908">
        <v>944</v>
      </c>
      <c r="P14" s="908"/>
      <c r="Q14" s="908"/>
      <c r="R14" s="908"/>
      <c r="S14" s="908"/>
      <c r="T14" s="908"/>
      <c r="U14" s="908"/>
      <c r="V14" s="909"/>
      <c r="W14" s="908"/>
      <c r="X14" s="909"/>
      <c r="Y14" s="908"/>
      <c r="Z14" s="908"/>
      <c r="AA14" s="908"/>
      <c r="AB14" s="908">
        <v>528</v>
      </c>
      <c r="AC14" s="908">
        <v>1567</v>
      </c>
      <c r="AD14" s="909"/>
      <c r="AE14" s="910">
        <f t="shared" si="2"/>
        <v>3039</v>
      </c>
    </row>
    <row r="15" spans="1:31" s="902" customFormat="1" ht="17.45" customHeight="1">
      <c r="A15" s="907" t="s">
        <v>488</v>
      </c>
      <c r="B15" s="1343" t="s">
        <v>489</v>
      </c>
      <c r="C15" s="1344"/>
      <c r="D15" s="908"/>
      <c r="E15" s="908"/>
      <c r="F15" s="908"/>
      <c r="G15" s="908"/>
      <c r="H15" s="908"/>
      <c r="I15" s="908"/>
      <c r="J15" s="908"/>
      <c r="K15" s="908"/>
      <c r="L15" s="908"/>
      <c r="M15" s="908"/>
      <c r="N15" s="908"/>
      <c r="O15" s="908"/>
      <c r="P15" s="908"/>
      <c r="Q15" s="908"/>
      <c r="R15" s="908"/>
      <c r="S15" s="908"/>
      <c r="T15" s="908"/>
      <c r="U15" s="908"/>
      <c r="V15" s="909"/>
      <c r="W15" s="908"/>
      <c r="X15" s="909"/>
      <c r="Y15" s="908"/>
      <c r="Z15" s="908"/>
      <c r="AA15" s="908"/>
      <c r="AB15" s="908"/>
      <c r="AC15" s="908"/>
      <c r="AD15" s="909"/>
      <c r="AE15" s="910">
        <f t="shared" si="2"/>
        <v>0</v>
      </c>
    </row>
    <row r="16" spans="1:31" s="902" customFormat="1" ht="17.45" customHeight="1">
      <c r="A16" s="907" t="s">
        <v>490</v>
      </c>
      <c r="B16" s="1343" t="s">
        <v>491</v>
      </c>
      <c r="C16" s="1344"/>
      <c r="D16" s="908"/>
      <c r="E16" s="908"/>
      <c r="F16" s="908"/>
      <c r="G16" s="908"/>
      <c r="H16" s="908"/>
      <c r="I16" s="908"/>
      <c r="J16" s="908"/>
      <c r="K16" s="908"/>
      <c r="L16" s="908"/>
      <c r="M16" s="908"/>
      <c r="N16" s="908"/>
      <c r="O16" s="908"/>
      <c r="P16" s="908"/>
      <c r="Q16" s="908"/>
      <c r="R16" s="908"/>
      <c r="S16" s="908"/>
      <c r="T16" s="908"/>
      <c r="U16" s="908"/>
      <c r="V16" s="909"/>
      <c r="W16" s="908"/>
      <c r="X16" s="909"/>
      <c r="Y16" s="908"/>
      <c r="Z16" s="908"/>
      <c r="AA16" s="908"/>
      <c r="AB16" s="908"/>
      <c r="AC16" s="908"/>
      <c r="AD16" s="909"/>
      <c r="AE16" s="910">
        <f t="shared" si="2"/>
        <v>0</v>
      </c>
    </row>
    <row r="17" spans="1:31" s="913" customFormat="1" ht="36" customHeight="1">
      <c r="A17" s="903" t="s">
        <v>492</v>
      </c>
      <c r="B17" s="1363" t="s">
        <v>493</v>
      </c>
      <c r="C17" s="1364"/>
      <c r="D17" s="911">
        <f>SUM(D18:D27)</f>
        <v>0</v>
      </c>
      <c r="E17" s="911">
        <f>SUM(E18:E27)</f>
        <v>0</v>
      </c>
      <c r="F17" s="911">
        <f>SUM(F18:F27)</f>
        <v>0</v>
      </c>
      <c r="G17" s="911">
        <f t="shared" ref="G17:AC17" si="7">SUM(G18:G27)</f>
        <v>0</v>
      </c>
      <c r="H17" s="911">
        <f t="shared" si="7"/>
        <v>0</v>
      </c>
      <c r="I17" s="911">
        <f t="shared" si="7"/>
        <v>0</v>
      </c>
      <c r="J17" s="911">
        <f t="shared" si="7"/>
        <v>0</v>
      </c>
      <c r="K17" s="911">
        <f t="shared" si="7"/>
        <v>0</v>
      </c>
      <c r="L17" s="911">
        <f t="shared" si="7"/>
        <v>0</v>
      </c>
      <c r="M17" s="911">
        <f t="shared" si="7"/>
        <v>0</v>
      </c>
      <c r="N17" s="911">
        <f t="shared" si="7"/>
        <v>0</v>
      </c>
      <c r="O17" s="911">
        <f t="shared" si="7"/>
        <v>0</v>
      </c>
      <c r="P17" s="911">
        <f t="shared" si="7"/>
        <v>0</v>
      </c>
      <c r="Q17" s="911">
        <f t="shared" si="7"/>
        <v>0</v>
      </c>
      <c r="R17" s="911">
        <f t="shared" si="7"/>
        <v>6661.5</v>
      </c>
      <c r="S17" s="911">
        <f t="shared" si="7"/>
        <v>42374.960000000006</v>
      </c>
      <c r="T17" s="911">
        <f t="shared" si="7"/>
        <v>0</v>
      </c>
      <c r="U17" s="911">
        <f t="shared" si="7"/>
        <v>0</v>
      </c>
      <c r="V17" s="911">
        <f>SUM(V18:V27)</f>
        <v>0</v>
      </c>
      <c r="W17" s="911">
        <f t="shared" ref="W17" si="8">SUM(W18:W27)</f>
        <v>0</v>
      </c>
      <c r="X17" s="911">
        <f>SUM(X18:X27)</f>
        <v>0</v>
      </c>
      <c r="Y17" s="911">
        <f t="shared" si="7"/>
        <v>0</v>
      </c>
      <c r="Z17" s="911">
        <f t="shared" si="7"/>
        <v>0</v>
      </c>
      <c r="AA17" s="911">
        <f t="shared" si="7"/>
        <v>0</v>
      </c>
      <c r="AB17" s="911">
        <f t="shared" si="7"/>
        <v>0</v>
      </c>
      <c r="AC17" s="911">
        <f t="shared" si="7"/>
        <v>0</v>
      </c>
      <c r="AD17" s="911">
        <f>SUM(AD18:AD27)</f>
        <v>0</v>
      </c>
      <c r="AE17" s="912">
        <f t="shared" si="2"/>
        <v>49036.460000000006</v>
      </c>
    </row>
    <row r="18" spans="1:31" s="914" customFormat="1" ht="17.45" customHeight="1">
      <c r="A18" s="907" t="s">
        <v>486</v>
      </c>
      <c r="B18" s="1365" t="s">
        <v>494</v>
      </c>
      <c r="C18" s="1366"/>
      <c r="D18" s="908"/>
      <c r="E18" s="908"/>
      <c r="F18" s="908"/>
      <c r="G18" s="908"/>
      <c r="H18" s="908"/>
      <c r="I18" s="908"/>
      <c r="J18" s="908"/>
      <c r="K18" s="908"/>
      <c r="L18" s="908"/>
      <c r="M18" s="908"/>
      <c r="N18" s="908"/>
      <c r="O18" s="908"/>
      <c r="P18" s="908"/>
      <c r="Q18" s="908"/>
      <c r="R18" s="908"/>
      <c r="S18" s="908"/>
      <c r="T18" s="908"/>
      <c r="U18" s="908"/>
      <c r="V18" s="909"/>
      <c r="W18" s="908"/>
      <c r="X18" s="909"/>
      <c r="Y18" s="908"/>
      <c r="Z18" s="908"/>
      <c r="AA18" s="908"/>
      <c r="AB18" s="908"/>
      <c r="AC18" s="908"/>
      <c r="AD18" s="909"/>
      <c r="AE18" s="910">
        <f t="shared" si="2"/>
        <v>0</v>
      </c>
    </row>
    <row r="19" spans="1:31" s="914" customFormat="1" ht="17.45" customHeight="1">
      <c r="A19" s="907" t="s">
        <v>495</v>
      </c>
      <c r="B19" s="1365" t="s">
        <v>496</v>
      </c>
      <c r="C19" s="1366"/>
      <c r="D19" s="908"/>
      <c r="E19" s="908"/>
      <c r="F19" s="908"/>
      <c r="G19" s="908"/>
      <c r="H19" s="908"/>
      <c r="I19" s="908"/>
      <c r="J19" s="908"/>
      <c r="K19" s="908"/>
      <c r="L19" s="908"/>
      <c r="M19" s="908"/>
      <c r="N19" s="908"/>
      <c r="O19" s="908"/>
      <c r="P19" s="908"/>
      <c r="Q19" s="908"/>
      <c r="R19" s="908"/>
      <c r="S19" s="908">
        <f>19633.08+13163.52</f>
        <v>32796.600000000006</v>
      </c>
      <c r="T19" s="908"/>
      <c r="U19" s="908"/>
      <c r="V19" s="909"/>
      <c r="W19" s="908"/>
      <c r="X19" s="909"/>
      <c r="Y19" s="908"/>
      <c r="Z19" s="908"/>
      <c r="AA19" s="908"/>
      <c r="AB19" s="908"/>
      <c r="AC19" s="908"/>
      <c r="AD19" s="909"/>
      <c r="AE19" s="910">
        <f t="shared" si="2"/>
        <v>32796.600000000006</v>
      </c>
    </row>
    <row r="20" spans="1:31" s="914" customFormat="1" ht="17.45" customHeight="1">
      <c r="A20" s="907" t="s">
        <v>497</v>
      </c>
      <c r="B20" s="1365" t="s">
        <v>114</v>
      </c>
      <c r="C20" s="1366"/>
      <c r="D20" s="908"/>
      <c r="E20" s="908"/>
      <c r="F20" s="908"/>
      <c r="G20" s="908"/>
      <c r="H20" s="908"/>
      <c r="I20" s="908"/>
      <c r="J20" s="908"/>
      <c r="K20" s="908"/>
      <c r="L20" s="908"/>
      <c r="M20" s="908"/>
      <c r="N20" s="908"/>
      <c r="O20" s="908"/>
      <c r="P20" s="908"/>
      <c r="Q20" s="908"/>
      <c r="R20" s="908"/>
      <c r="S20" s="908">
        <v>2697.48</v>
      </c>
      <c r="T20" s="908"/>
      <c r="U20" s="908"/>
      <c r="V20" s="909"/>
      <c r="W20" s="908"/>
      <c r="X20" s="909"/>
      <c r="Y20" s="908"/>
      <c r="Z20" s="908"/>
      <c r="AA20" s="908"/>
      <c r="AB20" s="908"/>
      <c r="AC20" s="908"/>
      <c r="AD20" s="909"/>
      <c r="AE20" s="910">
        <f t="shared" si="2"/>
        <v>2697.48</v>
      </c>
    </row>
    <row r="21" spans="1:31" s="914" customFormat="1" ht="17.45" customHeight="1">
      <c r="A21" s="907" t="s">
        <v>488</v>
      </c>
      <c r="B21" s="1365" t="s">
        <v>498</v>
      </c>
      <c r="C21" s="1366"/>
      <c r="D21" s="908"/>
      <c r="E21" s="908"/>
      <c r="F21" s="908"/>
      <c r="G21" s="908"/>
      <c r="H21" s="908"/>
      <c r="I21" s="908"/>
      <c r="J21" s="908"/>
      <c r="K21" s="908"/>
      <c r="L21" s="908"/>
      <c r="M21" s="908"/>
      <c r="N21" s="908"/>
      <c r="O21" s="908"/>
      <c r="P21" s="908"/>
      <c r="Q21" s="908"/>
      <c r="R21" s="908">
        <v>6661.5</v>
      </c>
      <c r="S21" s="908">
        <v>6880.88</v>
      </c>
      <c r="T21" s="908"/>
      <c r="U21" s="908"/>
      <c r="V21" s="909"/>
      <c r="W21" s="908"/>
      <c r="X21" s="909"/>
      <c r="Y21" s="908"/>
      <c r="Z21" s="908"/>
      <c r="AA21" s="908"/>
      <c r="AB21" s="908"/>
      <c r="AC21" s="908"/>
      <c r="AD21" s="909"/>
      <c r="AE21" s="910">
        <f t="shared" si="2"/>
        <v>13542.380000000001</v>
      </c>
    </row>
    <row r="22" spans="1:31" s="914" customFormat="1" ht="17.45" customHeight="1">
      <c r="A22" s="907" t="s">
        <v>499</v>
      </c>
      <c r="B22" s="1365" t="s">
        <v>500</v>
      </c>
      <c r="C22" s="1366"/>
      <c r="D22" s="908"/>
      <c r="E22" s="908"/>
      <c r="F22" s="908"/>
      <c r="G22" s="908"/>
      <c r="H22" s="908"/>
      <c r="I22" s="908"/>
      <c r="J22" s="908"/>
      <c r="K22" s="908"/>
      <c r="L22" s="908"/>
      <c r="M22" s="908"/>
      <c r="N22" s="908"/>
      <c r="O22" s="908"/>
      <c r="P22" s="908"/>
      <c r="Q22" s="908"/>
      <c r="R22" s="908"/>
      <c r="S22" s="908"/>
      <c r="T22" s="908"/>
      <c r="U22" s="908"/>
      <c r="V22" s="909"/>
      <c r="W22" s="908"/>
      <c r="X22" s="909"/>
      <c r="Y22" s="908"/>
      <c r="Z22" s="908"/>
      <c r="AA22" s="908"/>
      <c r="AB22" s="908"/>
      <c r="AC22" s="908"/>
      <c r="AD22" s="909"/>
      <c r="AE22" s="910">
        <f t="shared" si="2"/>
        <v>0</v>
      </c>
    </row>
    <row r="23" spans="1:31" s="914" customFormat="1" ht="17.45" customHeight="1">
      <c r="A23" s="907" t="s">
        <v>490</v>
      </c>
      <c r="B23" s="1365" t="s">
        <v>501</v>
      </c>
      <c r="C23" s="1366"/>
      <c r="D23" s="908"/>
      <c r="E23" s="908"/>
      <c r="F23" s="908"/>
      <c r="G23" s="908"/>
      <c r="H23" s="908"/>
      <c r="I23" s="908"/>
      <c r="J23" s="908"/>
      <c r="K23" s="908"/>
      <c r="L23" s="908"/>
      <c r="M23" s="908"/>
      <c r="N23" s="908"/>
      <c r="O23" s="908"/>
      <c r="P23" s="908"/>
      <c r="Q23" s="908"/>
      <c r="R23" s="908"/>
      <c r="S23" s="908"/>
      <c r="T23" s="908"/>
      <c r="U23" s="908"/>
      <c r="V23" s="909"/>
      <c r="W23" s="908"/>
      <c r="X23" s="909"/>
      <c r="Y23" s="908"/>
      <c r="Z23" s="908"/>
      <c r="AA23" s="908"/>
      <c r="AB23" s="908"/>
      <c r="AC23" s="908"/>
      <c r="AD23" s="909"/>
      <c r="AE23" s="910">
        <f t="shared" si="2"/>
        <v>0</v>
      </c>
    </row>
    <row r="24" spans="1:31" s="914" customFormat="1" ht="17.45" customHeight="1">
      <c r="A24" s="907" t="s">
        <v>502</v>
      </c>
      <c r="B24" s="1365" t="s">
        <v>503</v>
      </c>
      <c r="C24" s="1366"/>
      <c r="D24" s="908"/>
      <c r="E24" s="908"/>
      <c r="F24" s="908"/>
      <c r="G24" s="908"/>
      <c r="H24" s="908"/>
      <c r="I24" s="908"/>
      <c r="J24" s="908"/>
      <c r="K24" s="908"/>
      <c r="L24" s="908"/>
      <c r="M24" s="908"/>
      <c r="N24" s="908"/>
      <c r="O24" s="908"/>
      <c r="P24" s="908"/>
      <c r="Q24" s="908"/>
      <c r="R24" s="908"/>
      <c r="S24" s="908"/>
      <c r="T24" s="908"/>
      <c r="U24" s="908"/>
      <c r="V24" s="909"/>
      <c r="W24" s="908"/>
      <c r="X24" s="909"/>
      <c r="Y24" s="908"/>
      <c r="Z24" s="908"/>
      <c r="AA24" s="908"/>
      <c r="AB24" s="908"/>
      <c r="AC24" s="908"/>
      <c r="AD24" s="909"/>
      <c r="AE24" s="910">
        <f t="shared" si="2"/>
        <v>0</v>
      </c>
    </row>
    <row r="25" spans="1:31" s="914" customFormat="1" ht="17.45" customHeight="1">
      <c r="A25" s="907" t="s">
        <v>504</v>
      </c>
      <c r="B25" s="1365" t="s">
        <v>505</v>
      </c>
      <c r="C25" s="1366"/>
      <c r="D25" s="908"/>
      <c r="E25" s="908"/>
      <c r="F25" s="908"/>
      <c r="G25" s="908"/>
      <c r="H25" s="908"/>
      <c r="I25" s="908"/>
      <c r="J25" s="908"/>
      <c r="K25" s="908"/>
      <c r="L25" s="908"/>
      <c r="M25" s="908"/>
      <c r="N25" s="908"/>
      <c r="O25" s="908"/>
      <c r="P25" s="908"/>
      <c r="Q25" s="908"/>
      <c r="R25" s="908"/>
      <c r="S25" s="908"/>
      <c r="T25" s="908"/>
      <c r="U25" s="908"/>
      <c r="V25" s="909"/>
      <c r="W25" s="908"/>
      <c r="X25" s="909"/>
      <c r="Y25" s="908"/>
      <c r="Z25" s="908"/>
      <c r="AA25" s="908"/>
      <c r="AB25" s="908"/>
      <c r="AC25" s="908"/>
      <c r="AD25" s="909"/>
      <c r="AE25" s="910">
        <f t="shared" si="2"/>
        <v>0</v>
      </c>
    </row>
    <row r="26" spans="1:31" s="914" customFormat="1" ht="17.45" customHeight="1">
      <c r="A26" s="907" t="s">
        <v>506</v>
      </c>
      <c r="B26" s="1361" t="s">
        <v>507</v>
      </c>
      <c r="C26" s="1362"/>
      <c r="D26" s="908"/>
      <c r="E26" s="908"/>
      <c r="F26" s="908"/>
      <c r="G26" s="908"/>
      <c r="H26" s="908"/>
      <c r="I26" s="908"/>
      <c r="J26" s="908"/>
      <c r="K26" s="908"/>
      <c r="L26" s="908"/>
      <c r="M26" s="908"/>
      <c r="N26" s="908"/>
      <c r="O26" s="908"/>
      <c r="P26" s="908"/>
      <c r="Q26" s="908"/>
      <c r="R26" s="908"/>
      <c r="S26" s="908"/>
      <c r="T26" s="908"/>
      <c r="U26" s="908"/>
      <c r="V26" s="909"/>
      <c r="W26" s="908"/>
      <c r="X26" s="909"/>
      <c r="Y26" s="908"/>
      <c r="Z26" s="908"/>
      <c r="AA26" s="908"/>
      <c r="AB26" s="908"/>
      <c r="AC26" s="908"/>
      <c r="AD26" s="909"/>
      <c r="AE26" s="910">
        <f t="shared" si="2"/>
        <v>0</v>
      </c>
    </row>
    <row r="27" spans="1:31" s="914" customFormat="1" ht="17.45" customHeight="1">
      <c r="A27" s="907" t="s">
        <v>508</v>
      </c>
      <c r="B27" s="1361" t="s">
        <v>509</v>
      </c>
      <c r="C27" s="1362"/>
      <c r="D27" s="908"/>
      <c r="E27" s="908"/>
      <c r="F27" s="908"/>
      <c r="G27" s="908"/>
      <c r="H27" s="908"/>
      <c r="I27" s="908"/>
      <c r="J27" s="908"/>
      <c r="K27" s="908"/>
      <c r="L27" s="908"/>
      <c r="M27" s="908"/>
      <c r="N27" s="908"/>
      <c r="O27" s="908"/>
      <c r="P27" s="908"/>
      <c r="Q27" s="908"/>
      <c r="R27" s="908"/>
      <c r="S27" s="908"/>
      <c r="T27" s="908"/>
      <c r="U27" s="908"/>
      <c r="V27" s="909"/>
      <c r="W27" s="908"/>
      <c r="X27" s="909"/>
      <c r="Y27" s="908"/>
      <c r="Z27" s="908"/>
      <c r="AA27" s="908"/>
      <c r="AB27" s="908"/>
      <c r="AC27" s="908"/>
      <c r="AD27" s="909"/>
      <c r="AE27" s="910">
        <f t="shared" si="2"/>
        <v>0</v>
      </c>
    </row>
    <row r="28" spans="1:31" s="915" customFormat="1" ht="15.75" customHeight="1">
      <c r="A28" s="903" t="s">
        <v>510</v>
      </c>
      <c r="B28" s="1368" t="s">
        <v>94</v>
      </c>
      <c r="C28" s="1369"/>
      <c r="D28" s="904">
        <f>D29</f>
        <v>0</v>
      </c>
      <c r="E28" s="904">
        <f>E29</f>
        <v>0</v>
      </c>
      <c r="F28" s="904">
        <f>F29</f>
        <v>0</v>
      </c>
      <c r="G28" s="904">
        <f t="shared" ref="G28:AC28" si="9">G29</f>
        <v>0</v>
      </c>
      <c r="H28" s="904">
        <f t="shared" si="9"/>
        <v>0</v>
      </c>
      <c r="I28" s="904">
        <f t="shared" si="9"/>
        <v>0</v>
      </c>
      <c r="J28" s="904">
        <f t="shared" si="9"/>
        <v>0</v>
      </c>
      <c r="K28" s="904">
        <f t="shared" si="9"/>
        <v>0</v>
      </c>
      <c r="L28" s="904">
        <f t="shared" si="9"/>
        <v>0</v>
      </c>
      <c r="M28" s="904">
        <f t="shared" si="9"/>
        <v>0</v>
      </c>
      <c r="N28" s="904">
        <f t="shared" si="9"/>
        <v>0</v>
      </c>
      <c r="O28" s="904">
        <f t="shared" si="9"/>
        <v>0</v>
      </c>
      <c r="P28" s="904">
        <f t="shared" si="9"/>
        <v>0</v>
      </c>
      <c r="Q28" s="904">
        <f t="shared" si="9"/>
        <v>0</v>
      </c>
      <c r="R28" s="904">
        <f t="shared" si="9"/>
        <v>0</v>
      </c>
      <c r="S28" s="904">
        <f t="shared" si="9"/>
        <v>0</v>
      </c>
      <c r="T28" s="904">
        <f t="shared" si="9"/>
        <v>0</v>
      </c>
      <c r="U28" s="904">
        <f t="shared" si="9"/>
        <v>0</v>
      </c>
      <c r="V28" s="904">
        <f>V29</f>
        <v>0</v>
      </c>
      <c r="W28" s="904">
        <f t="shared" si="9"/>
        <v>0</v>
      </c>
      <c r="X28" s="904">
        <f>X29</f>
        <v>0</v>
      </c>
      <c r="Y28" s="904">
        <f t="shared" si="9"/>
        <v>0</v>
      </c>
      <c r="Z28" s="904">
        <f t="shared" si="9"/>
        <v>0</v>
      </c>
      <c r="AA28" s="904">
        <f t="shared" si="9"/>
        <v>0</v>
      </c>
      <c r="AB28" s="904">
        <f t="shared" si="9"/>
        <v>0</v>
      </c>
      <c r="AC28" s="904">
        <f t="shared" si="9"/>
        <v>0</v>
      </c>
      <c r="AD28" s="904">
        <f>AD29</f>
        <v>0</v>
      </c>
      <c r="AE28" s="905">
        <f t="shared" si="2"/>
        <v>0</v>
      </c>
    </row>
    <row r="29" spans="1:31" s="914" customFormat="1" ht="17.45" customHeight="1">
      <c r="A29" s="907" t="s">
        <v>497</v>
      </c>
      <c r="B29" s="1361" t="s">
        <v>511</v>
      </c>
      <c r="C29" s="1362"/>
      <c r="D29" s="908"/>
      <c r="E29" s="908"/>
      <c r="F29" s="908"/>
      <c r="G29" s="908"/>
      <c r="H29" s="908"/>
      <c r="I29" s="908"/>
      <c r="J29" s="908"/>
      <c r="K29" s="908"/>
      <c r="L29" s="908"/>
      <c r="M29" s="908"/>
      <c r="N29" s="908"/>
      <c r="O29" s="908"/>
      <c r="P29" s="908"/>
      <c r="Q29" s="908"/>
      <c r="R29" s="908"/>
      <c r="S29" s="908"/>
      <c r="T29" s="908"/>
      <c r="U29" s="908"/>
      <c r="V29" s="909"/>
      <c r="W29" s="908"/>
      <c r="X29" s="909"/>
      <c r="Y29" s="908"/>
      <c r="Z29" s="908"/>
      <c r="AA29" s="908"/>
      <c r="AB29" s="908"/>
      <c r="AC29" s="908"/>
      <c r="AD29" s="909"/>
      <c r="AE29" s="910">
        <f t="shared" si="2"/>
        <v>0</v>
      </c>
    </row>
    <row r="30" spans="1:31" s="915" customFormat="1" ht="15.75" customHeight="1">
      <c r="A30" s="903" t="s">
        <v>512</v>
      </c>
      <c r="B30" s="1368" t="s">
        <v>74</v>
      </c>
      <c r="C30" s="1369"/>
      <c r="D30" s="904">
        <f>D31</f>
        <v>0</v>
      </c>
      <c r="E30" s="904">
        <f>E31</f>
        <v>0</v>
      </c>
      <c r="F30" s="904">
        <f>F31</f>
        <v>0</v>
      </c>
      <c r="G30" s="904">
        <f t="shared" ref="G30:AC30" si="10">G31</f>
        <v>0</v>
      </c>
      <c r="H30" s="904">
        <f t="shared" si="10"/>
        <v>0</v>
      </c>
      <c r="I30" s="904">
        <f t="shared" si="10"/>
        <v>0</v>
      </c>
      <c r="J30" s="904">
        <f t="shared" si="10"/>
        <v>0</v>
      </c>
      <c r="K30" s="904">
        <f t="shared" si="10"/>
        <v>0</v>
      </c>
      <c r="L30" s="904">
        <f t="shared" si="10"/>
        <v>0</v>
      </c>
      <c r="M30" s="904">
        <f t="shared" si="10"/>
        <v>0</v>
      </c>
      <c r="N30" s="904">
        <f t="shared" si="10"/>
        <v>0</v>
      </c>
      <c r="O30" s="904">
        <f t="shared" si="10"/>
        <v>0</v>
      </c>
      <c r="P30" s="904">
        <f t="shared" si="10"/>
        <v>0</v>
      </c>
      <c r="Q30" s="904">
        <f t="shared" si="10"/>
        <v>0</v>
      </c>
      <c r="R30" s="904">
        <f t="shared" si="10"/>
        <v>0</v>
      </c>
      <c r="S30" s="904">
        <f t="shared" si="10"/>
        <v>0</v>
      </c>
      <c r="T30" s="904">
        <f t="shared" si="10"/>
        <v>0</v>
      </c>
      <c r="U30" s="904">
        <f t="shared" si="10"/>
        <v>0</v>
      </c>
      <c r="V30" s="904">
        <f>V31</f>
        <v>0</v>
      </c>
      <c r="W30" s="904">
        <f t="shared" si="10"/>
        <v>0</v>
      </c>
      <c r="X30" s="904">
        <f>X31</f>
        <v>0</v>
      </c>
      <c r="Y30" s="904">
        <f t="shared" si="10"/>
        <v>0</v>
      </c>
      <c r="Z30" s="904">
        <f t="shared" si="10"/>
        <v>0</v>
      </c>
      <c r="AA30" s="904">
        <f t="shared" si="10"/>
        <v>0</v>
      </c>
      <c r="AB30" s="904">
        <f t="shared" si="10"/>
        <v>0</v>
      </c>
      <c r="AC30" s="904">
        <f t="shared" si="10"/>
        <v>0</v>
      </c>
      <c r="AD30" s="904">
        <f>AD31</f>
        <v>0</v>
      </c>
      <c r="AE30" s="905">
        <f t="shared" si="2"/>
        <v>0</v>
      </c>
    </row>
    <row r="31" spans="1:31" s="914" customFormat="1" ht="17.45" customHeight="1">
      <c r="A31" s="907" t="s">
        <v>495</v>
      </c>
      <c r="B31" s="1361" t="s">
        <v>74</v>
      </c>
      <c r="C31" s="1362"/>
      <c r="D31" s="908"/>
      <c r="E31" s="908"/>
      <c r="F31" s="908"/>
      <c r="G31" s="908"/>
      <c r="H31" s="908"/>
      <c r="I31" s="908"/>
      <c r="J31" s="908"/>
      <c r="K31" s="908"/>
      <c r="L31" s="908"/>
      <c r="M31" s="908"/>
      <c r="N31" s="908"/>
      <c r="O31" s="908"/>
      <c r="P31" s="908"/>
      <c r="Q31" s="908"/>
      <c r="R31" s="908"/>
      <c r="S31" s="908"/>
      <c r="T31" s="908"/>
      <c r="U31" s="908"/>
      <c r="V31" s="909"/>
      <c r="W31" s="908"/>
      <c r="X31" s="909"/>
      <c r="Y31" s="908"/>
      <c r="Z31" s="908"/>
      <c r="AA31" s="908"/>
      <c r="AB31" s="908"/>
      <c r="AC31" s="908"/>
      <c r="AD31" s="909"/>
      <c r="AE31" s="910">
        <f>SUM(D30:AD30)</f>
        <v>0</v>
      </c>
    </row>
    <row r="32" spans="1:31" s="913" customFormat="1" ht="17.45" customHeight="1">
      <c r="A32" s="903" t="s">
        <v>513</v>
      </c>
      <c r="B32" s="1368" t="s">
        <v>514</v>
      </c>
      <c r="C32" s="1369"/>
      <c r="D32" s="904">
        <f>SUM(D33:D34)</f>
        <v>0</v>
      </c>
      <c r="E32" s="904">
        <f>SUM(E33:E34)</f>
        <v>0</v>
      </c>
      <c r="F32" s="904">
        <f>SUM(F33:F34)</f>
        <v>0</v>
      </c>
      <c r="G32" s="904">
        <f t="shared" ref="G32:AC32" si="11">SUM(G33:G34)</f>
        <v>0</v>
      </c>
      <c r="H32" s="904">
        <f t="shared" si="11"/>
        <v>0</v>
      </c>
      <c r="I32" s="904">
        <f t="shared" si="11"/>
        <v>0</v>
      </c>
      <c r="J32" s="904">
        <f t="shared" si="11"/>
        <v>0</v>
      </c>
      <c r="K32" s="904">
        <f t="shared" si="11"/>
        <v>0</v>
      </c>
      <c r="L32" s="904">
        <f t="shared" si="11"/>
        <v>0</v>
      </c>
      <c r="M32" s="904">
        <f t="shared" si="11"/>
        <v>0</v>
      </c>
      <c r="N32" s="904">
        <f t="shared" si="11"/>
        <v>0</v>
      </c>
      <c r="O32" s="904">
        <f t="shared" si="11"/>
        <v>0</v>
      </c>
      <c r="P32" s="904">
        <f t="shared" si="11"/>
        <v>0</v>
      </c>
      <c r="Q32" s="904">
        <f t="shared" si="11"/>
        <v>0</v>
      </c>
      <c r="R32" s="904">
        <f t="shared" si="11"/>
        <v>0</v>
      </c>
      <c r="S32" s="904">
        <f t="shared" si="11"/>
        <v>0</v>
      </c>
      <c r="T32" s="904">
        <f t="shared" si="11"/>
        <v>0</v>
      </c>
      <c r="U32" s="904">
        <f t="shared" si="11"/>
        <v>0</v>
      </c>
      <c r="V32" s="904">
        <f>SUM(V33:V34)</f>
        <v>0</v>
      </c>
      <c r="W32" s="904">
        <f t="shared" ref="W32" si="12">SUM(W33:W34)</f>
        <v>0</v>
      </c>
      <c r="X32" s="904">
        <f>SUM(X33:X34)</f>
        <v>0</v>
      </c>
      <c r="Y32" s="904">
        <f t="shared" si="11"/>
        <v>0</v>
      </c>
      <c r="Z32" s="904">
        <f t="shared" si="11"/>
        <v>0</v>
      </c>
      <c r="AA32" s="904">
        <f t="shared" si="11"/>
        <v>0</v>
      </c>
      <c r="AB32" s="904">
        <f t="shared" si="11"/>
        <v>0</v>
      </c>
      <c r="AC32" s="904">
        <f t="shared" si="11"/>
        <v>0</v>
      </c>
      <c r="AD32" s="904">
        <f>SUM(AD33:AD34)</f>
        <v>0</v>
      </c>
      <c r="AE32" s="905">
        <f t="shared" ref="AE32:AE37" si="13">SUM(D32:AD32)</f>
        <v>0</v>
      </c>
    </row>
    <row r="33" spans="1:31" s="885" customFormat="1" ht="16.7" customHeight="1">
      <c r="A33" s="907" t="s">
        <v>495</v>
      </c>
      <c r="B33" s="1361" t="s">
        <v>515</v>
      </c>
      <c r="C33" s="1362"/>
      <c r="D33" s="908"/>
      <c r="E33" s="908"/>
      <c r="F33" s="908"/>
      <c r="G33" s="908"/>
      <c r="H33" s="908"/>
      <c r="I33" s="908"/>
      <c r="J33" s="908"/>
      <c r="K33" s="908"/>
      <c r="L33" s="908"/>
      <c r="M33" s="908"/>
      <c r="N33" s="908"/>
      <c r="O33" s="908"/>
      <c r="P33" s="908"/>
      <c r="Q33" s="908"/>
      <c r="R33" s="908"/>
      <c r="S33" s="908"/>
      <c r="T33" s="908"/>
      <c r="U33" s="908"/>
      <c r="V33" s="909"/>
      <c r="W33" s="908"/>
      <c r="X33" s="909"/>
      <c r="Y33" s="908"/>
      <c r="Z33" s="908"/>
      <c r="AA33" s="908"/>
      <c r="AB33" s="908"/>
      <c r="AC33" s="908"/>
      <c r="AD33" s="909"/>
      <c r="AE33" s="910">
        <f t="shared" si="13"/>
        <v>0</v>
      </c>
    </row>
    <row r="34" spans="1:31" s="885" customFormat="1" ht="17.45" customHeight="1">
      <c r="A34" s="907" t="s">
        <v>497</v>
      </c>
      <c r="B34" s="1361" t="s">
        <v>124</v>
      </c>
      <c r="C34" s="1362"/>
      <c r="D34" s="908"/>
      <c r="E34" s="908"/>
      <c r="F34" s="908"/>
      <c r="G34" s="908"/>
      <c r="H34" s="908"/>
      <c r="I34" s="908"/>
      <c r="J34" s="908"/>
      <c r="K34" s="908"/>
      <c r="L34" s="908"/>
      <c r="M34" s="908"/>
      <c r="N34" s="908"/>
      <c r="O34" s="908"/>
      <c r="P34" s="908"/>
      <c r="Q34" s="908"/>
      <c r="R34" s="908"/>
      <c r="S34" s="908"/>
      <c r="T34" s="908"/>
      <c r="U34" s="908"/>
      <c r="V34" s="909"/>
      <c r="W34" s="908"/>
      <c r="X34" s="909"/>
      <c r="Y34" s="908"/>
      <c r="Z34" s="908"/>
      <c r="AA34" s="908"/>
      <c r="AB34" s="908"/>
      <c r="AC34" s="908"/>
      <c r="AD34" s="909"/>
      <c r="AE34" s="910">
        <f t="shared" si="13"/>
        <v>0</v>
      </c>
    </row>
    <row r="35" spans="1:31" s="915" customFormat="1" ht="17.45" customHeight="1">
      <c r="A35" s="903" t="s">
        <v>516</v>
      </c>
      <c r="B35" s="1368" t="s">
        <v>517</v>
      </c>
      <c r="C35" s="1369"/>
      <c r="D35" s="904">
        <f>SUM(D36:D37)</f>
        <v>0</v>
      </c>
      <c r="E35" s="904">
        <f>SUM(E36:E37)</f>
        <v>0</v>
      </c>
      <c r="F35" s="904">
        <f>SUM(F36:F37)</f>
        <v>0</v>
      </c>
      <c r="G35" s="904">
        <f t="shared" ref="G35:AC35" si="14">SUM(G36:G37)</f>
        <v>0</v>
      </c>
      <c r="H35" s="904">
        <f t="shared" si="14"/>
        <v>0</v>
      </c>
      <c r="I35" s="904">
        <f t="shared" si="14"/>
        <v>0</v>
      </c>
      <c r="J35" s="904">
        <f t="shared" si="14"/>
        <v>0</v>
      </c>
      <c r="K35" s="904">
        <f t="shared" si="14"/>
        <v>0</v>
      </c>
      <c r="L35" s="904">
        <f t="shared" si="14"/>
        <v>0</v>
      </c>
      <c r="M35" s="904">
        <f t="shared" si="14"/>
        <v>0</v>
      </c>
      <c r="N35" s="904">
        <f t="shared" si="14"/>
        <v>0</v>
      </c>
      <c r="O35" s="904">
        <f t="shared" si="14"/>
        <v>0</v>
      </c>
      <c r="P35" s="904">
        <f t="shared" si="14"/>
        <v>0</v>
      </c>
      <c r="Q35" s="904">
        <f t="shared" si="14"/>
        <v>0</v>
      </c>
      <c r="R35" s="904">
        <f t="shared" si="14"/>
        <v>0</v>
      </c>
      <c r="S35" s="904">
        <f t="shared" si="14"/>
        <v>0</v>
      </c>
      <c r="T35" s="904">
        <f t="shared" si="14"/>
        <v>0</v>
      </c>
      <c r="U35" s="904">
        <f t="shared" si="14"/>
        <v>0</v>
      </c>
      <c r="V35" s="904">
        <f>SUM(V36:V37)</f>
        <v>0</v>
      </c>
      <c r="W35" s="904">
        <f t="shared" ref="W35" si="15">SUM(W36:W37)</f>
        <v>0</v>
      </c>
      <c r="X35" s="904">
        <f>SUM(X36:X37)</f>
        <v>0</v>
      </c>
      <c r="Y35" s="904">
        <f t="shared" si="14"/>
        <v>0</v>
      </c>
      <c r="Z35" s="904">
        <f t="shared" si="14"/>
        <v>0</v>
      </c>
      <c r="AA35" s="904">
        <f t="shared" si="14"/>
        <v>0</v>
      </c>
      <c r="AB35" s="904">
        <f t="shared" si="14"/>
        <v>0</v>
      </c>
      <c r="AC35" s="904">
        <f t="shared" si="14"/>
        <v>0</v>
      </c>
      <c r="AD35" s="904">
        <f>SUM(AD36:AD37)</f>
        <v>0</v>
      </c>
      <c r="AE35" s="905">
        <f t="shared" si="13"/>
        <v>0</v>
      </c>
    </row>
    <row r="36" spans="1:31" s="914" customFormat="1" ht="19.5" customHeight="1">
      <c r="A36" s="907" t="s">
        <v>486</v>
      </c>
      <c r="B36" s="1361" t="s">
        <v>515</v>
      </c>
      <c r="C36" s="1362"/>
      <c r="D36" s="908"/>
      <c r="E36" s="908"/>
      <c r="F36" s="908"/>
      <c r="G36" s="908"/>
      <c r="H36" s="908"/>
      <c r="I36" s="908"/>
      <c r="J36" s="908"/>
      <c r="K36" s="908"/>
      <c r="L36" s="908"/>
      <c r="M36" s="908"/>
      <c r="N36" s="908"/>
      <c r="O36" s="908"/>
      <c r="P36" s="908"/>
      <c r="Q36" s="908"/>
      <c r="R36" s="908"/>
      <c r="S36" s="908"/>
      <c r="T36" s="908"/>
      <c r="U36" s="908"/>
      <c r="V36" s="909"/>
      <c r="W36" s="908"/>
      <c r="X36" s="909"/>
      <c r="Y36" s="908"/>
      <c r="Z36" s="908"/>
      <c r="AA36" s="908"/>
      <c r="AB36" s="908"/>
      <c r="AC36" s="908"/>
      <c r="AD36" s="909"/>
      <c r="AE36" s="910">
        <f t="shared" si="13"/>
        <v>0</v>
      </c>
    </row>
    <row r="37" spans="1:31" s="914" customFormat="1" ht="19.5" customHeight="1" thickBot="1">
      <c r="A37" s="916" t="s">
        <v>495</v>
      </c>
      <c r="B37" s="1370" t="s">
        <v>124</v>
      </c>
      <c r="C37" s="1371"/>
      <c r="D37" s="917"/>
      <c r="E37" s="917"/>
      <c r="F37" s="917"/>
      <c r="G37" s="917"/>
      <c r="H37" s="917"/>
      <c r="I37" s="917"/>
      <c r="J37" s="917"/>
      <c r="K37" s="917"/>
      <c r="L37" s="917"/>
      <c r="M37" s="917"/>
      <c r="N37" s="917"/>
      <c r="O37" s="917"/>
      <c r="P37" s="917"/>
      <c r="Q37" s="917"/>
      <c r="R37" s="917"/>
      <c r="S37" s="917"/>
      <c r="T37" s="917"/>
      <c r="U37" s="917"/>
      <c r="V37" s="918"/>
      <c r="W37" s="917"/>
      <c r="X37" s="918"/>
      <c r="Y37" s="917"/>
      <c r="Z37" s="917"/>
      <c r="AA37" s="917"/>
      <c r="AB37" s="917"/>
      <c r="AC37" s="917"/>
      <c r="AD37" s="918"/>
      <c r="AE37" s="919">
        <f t="shared" si="13"/>
        <v>0</v>
      </c>
    </row>
    <row r="38" spans="1:31" s="921" customFormat="1" ht="15" customHeight="1">
      <c r="A38" s="920"/>
      <c r="D38" s="922"/>
      <c r="E38" s="922"/>
      <c r="F38" s="922"/>
      <c r="G38" s="922"/>
      <c r="H38" s="922"/>
      <c r="I38" s="922"/>
      <c r="J38" s="922"/>
      <c r="K38" s="922"/>
      <c r="L38" s="922"/>
      <c r="M38" s="922"/>
      <c r="N38" s="922"/>
      <c r="O38" s="922"/>
      <c r="P38" s="922"/>
      <c r="Q38" s="922"/>
      <c r="R38" s="922"/>
      <c r="S38" s="922"/>
      <c r="T38" s="922"/>
      <c r="U38" s="922"/>
      <c r="W38" s="922"/>
      <c r="Y38" s="922"/>
      <c r="Z38" s="922"/>
      <c r="AA38" s="922"/>
      <c r="AB38" s="922"/>
      <c r="AC38" s="922"/>
    </row>
    <row r="39" spans="1:31" s="923" customFormat="1" ht="12.95" customHeight="1">
      <c r="A39" s="923" t="s">
        <v>518</v>
      </c>
      <c r="D39" s="924"/>
      <c r="E39" s="924"/>
      <c r="F39" s="924"/>
      <c r="G39" s="924"/>
      <c r="H39" s="924"/>
      <c r="I39" s="924"/>
      <c r="J39" s="924"/>
      <c r="K39" s="924"/>
      <c r="L39" s="924"/>
      <c r="M39" s="924"/>
      <c r="N39" s="924"/>
      <c r="O39" s="924"/>
      <c r="P39" s="924"/>
      <c r="Q39" s="924"/>
      <c r="R39" s="924"/>
      <c r="S39" s="924"/>
      <c r="T39" s="924"/>
      <c r="U39" s="924"/>
      <c r="W39" s="924"/>
      <c r="Y39" s="924"/>
      <c r="Z39" s="924"/>
      <c r="AA39" s="924"/>
      <c r="AB39" s="924"/>
      <c r="AC39" s="924"/>
    </row>
    <row r="40" spans="1:31" s="926" customFormat="1" ht="11.25" customHeight="1">
      <c r="A40" s="925"/>
      <c r="B40" s="923"/>
      <c r="D40" s="927"/>
      <c r="E40" s="927"/>
      <c r="F40" s="927"/>
      <c r="G40" s="927"/>
      <c r="H40" s="927"/>
      <c r="I40" s="927"/>
      <c r="J40" s="927"/>
      <c r="K40" s="927"/>
      <c r="L40" s="927"/>
      <c r="M40" s="927"/>
      <c r="N40" s="927"/>
      <c r="O40" s="927"/>
      <c r="P40" s="927"/>
      <c r="Q40" s="927"/>
      <c r="R40" s="927"/>
      <c r="S40" s="927"/>
      <c r="T40" s="927"/>
      <c r="U40" s="927"/>
      <c r="W40" s="927"/>
      <c r="Y40" s="927"/>
      <c r="Z40" s="927"/>
      <c r="AA40" s="927"/>
      <c r="AB40" s="927"/>
      <c r="AC40" s="927"/>
    </row>
    <row r="41" spans="1:31" s="926" customFormat="1" ht="9.75" customHeight="1">
      <c r="A41" s="925"/>
      <c r="D41" s="927"/>
      <c r="E41" s="927"/>
      <c r="F41" s="927"/>
      <c r="G41" s="927"/>
      <c r="H41" s="927"/>
      <c r="I41" s="927"/>
      <c r="J41" s="927"/>
      <c r="K41" s="927"/>
      <c r="L41" s="927"/>
      <c r="M41" s="927"/>
      <c r="N41" s="927"/>
      <c r="O41" s="927"/>
      <c r="P41" s="927"/>
      <c r="Q41" s="927"/>
      <c r="R41" s="927"/>
      <c r="S41" s="927"/>
      <c r="T41" s="927"/>
      <c r="U41" s="927"/>
      <c r="W41" s="927"/>
      <c r="Y41" s="927"/>
      <c r="Z41" s="927"/>
      <c r="AA41" s="927"/>
      <c r="AB41" s="927"/>
      <c r="AC41" s="927"/>
    </row>
    <row r="42" spans="1:31">
      <c r="B42" s="928"/>
      <c r="C42" s="928"/>
    </row>
    <row r="43" spans="1:31" s="889" customFormat="1" ht="13.5">
      <c r="A43" s="929" t="s">
        <v>519</v>
      </c>
      <c r="B43" s="930"/>
      <c r="C43" s="931"/>
      <c r="D43" s="932"/>
      <c r="E43" s="932"/>
      <c r="F43" s="932"/>
      <c r="G43" s="932"/>
      <c r="H43" s="932"/>
      <c r="I43" s="933">
        <v>44651</v>
      </c>
      <c r="J43" s="932"/>
      <c r="K43" s="932"/>
      <c r="L43" s="932"/>
      <c r="M43" s="932"/>
      <c r="N43" s="932"/>
      <c r="O43" s="932"/>
      <c r="P43" s="932"/>
      <c r="Q43" s="932"/>
      <c r="R43" s="932"/>
      <c r="S43" s="932"/>
      <c r="T43" s="932"/>
      <c r="U43" s="932"/>
      <c r="W43" s="932"/>
      <c r="Y43" s="932"/>
      <c r="Z43" s="932"/>
      <c r="AA43" s="932"/>
      <c r="AB43" s="932"/>
      <c r="AC43" s="932"/>
    </row>
    <row r="44" spans="1:31" s="889" customFormat="1" ht="12.95" customHeight="1">
      <c r="A44" s="1367" t="s">
        <v>520</v>
      </c>
      <c r="B44" s="1367"/>
      <c r="C44" s="929"/>
      <c r="D44" s="934"/>
      <c r="E44" s="934"/>
      <c r="F44" s="934"/>
      <c r="G44" s="934"/>
      <c r="H44" s="934"/>
      <c r="I44" s="929" t="s">
        <v>60</v>
      </c>
      <c r="J44" s="934"/>
      <c r="K44" s="934"/>
      <c r="L44" s="934"/>
      <c r="M44" s="934"/>
      <c r="N44" s="934"/>
      <c r="O44" s="934"/>
      <c r="P44" s="934"/>
      <c r="Q44" s="934"/>
      <c r="R44" s="934"/>
      <c r="S44" s="934"/>
      <c r="T44" s="934"/>
      <c r="U44" s="934"/>
      <c r="W44" s="934"/>
      <c r="Y44" s="934"/>
      <c r="Z44" s="934"/>
      <c r="AA44" s="934"/>
      <c r="AB44" s="934"/>
      <c r="AC44" s="934"/>
    </row>
    <row r="45" spans="1:31">
      <c r="B45" s="928"/>
      <c r="C45" s="928"/>
    </row>
    <row r="46" spans="1:31">
      <c r="B46" s="928"/>
      <c r="C46" s="928"/>
    </row>
    <row r="47" spans="1:31">
      <c r="B47" s="928"/>
      <c r="C47" s="928"/>
    </row>
    <row r="48" spans="1:31">
      <c r="B48" s="928"/>
      <c r="C48" s="928"/>
    </row>
    <row r="49" spans="2:3">
      <c r="B49" s="928"/>
      <c r="C49" s="928"/>
    </row>
    <row r="50" spans="2:3">
      <c r="B50" s="928"/>
      <c r="C50" s="928"/>
    </row>
    <row r="51" spans="2:3">
      <c r="B51" s="928"/>
      <c r="C51" s="928"/>
    </row>
    <row r="52" spans="2:3">
      <c r="B52" s="928"/>
      <c r="C52" s="928"/>
    </row>
    <row r="53" spans="2:3">
      <c r="B53" s="928"/>
      <c r="C53" s="928"/>
    </row>
    <row r="54" spans="2:3">
      <c r="B54" s="928"/>
      <c r="C54" s="928"/>
    </row>
    <row r="55" spans="2:3">
      <c r="B55" s="928"/>
      <c r="C55" s="928"/>
    </row>
    <row r="56" spans="2:3">
      <c r="B56" s="928"/>
      <c r="C56" s="928"/>
    </row>
    <row r="57" spans="2:3">
      <c r="B57" s="928"/>
      <c r="C57" s="928"/>
    </row>
    <row r="58" spans="2:3">
      <c r="B58" s="928"/>
      <c r="C58" s="928"/>
    </row>
    <row r="59" spans="2:3">
      <c r="B59" s="928"/>
      <c r="C59" s="928"/>
    </row>
    <row r="60" spans="2:3">
      <c r="B60" s="928"/>
      <c r="C60" s="928"/>
    </row>
    <row r="61" spans="2:3">
      <c r="B61" s="928"/>
      <c r="C61" s="928"/>
    </row>
    <row r="62" spans="2:3">
      <c r="B62" s="928"/>
      <c r="C62" s="928"/>
    </row>
    <row r="63" spans="2:3">
      <c r="B63" s="928"/>
      <c r="C63" s="928"/>
    </row>
    <row r="64" spans="2:3">
      <c r="B64" s="928"/>
      <c r="C64" s="928"/>
    </row>
    <row r="65" spans="2:3">
      <c r="B65" s="928"/>
      <c r="C65" s="928"/>
    </row>
    <row r="66" spans="2:3">
      <c r="B66" s="928"/>
      <c r="C66" s="928"/>
    </row>
    <row r="67" spans="2:3">
      <c r="B67" s="928"/>
      <c r="C67" s="928"/>
    </row>
    <row r="68" spans="2:3">
      <c r="B68" s="928"/>
      <c r="C68" s="928"/>
    </row>
    <row r="69" spans="2:3">
      <c r="B69" s="928"/>
      <c r="C69" s="928"/>
    </row>
    <row r="70" spans="2:3">
      <c r="B70" s="928"/>
      <c r="C70" s="928"/>
    </row>
    <row r="71" spans="2:3">
      <c r="B71" s="928"/>
      <c r="C71" s="928"/>
    </row>
    <row r="72" spans="2:3">
      <c r="B72" s="928"/>
      <c r="C72" s="928"/>
    </row>
    <row r="73" spans="2:3">
      <c r="B73" s="928"/>
      <c r="C73" s="928"/>
    </row>
    <row r="74" spans="2:3">
      <c r="B74" s="928"/>
      <c r="C74" s="928"/>
    </row>
    <row r="75" spans="2:3">
      <c r="B75" s="928"/>
      <c r="C75" s="928"/>
    </row>
    <row r="76" spans="2:3">
      <c r="B76" s="928"/>
      <c r="C76" s="928"/>
    </row>
    <row r="77" spans="2:3">
      <c r="B77" s="928"/>
      <c r="C77" s="928"/>
    </row>
    <row r="78" spans="2:3">
      <c r="B78" s="928"/>
      <c r="C78" s="928"/>
    </row>
    <row r="79" spans="2:3">
      <c r="B79" s="928"/>
      <c r="C79" s="928"/>
    </row>
    <row r="80" spans="2:3">
      <c r="B80" s="928"/>
      <c r="C80" s="928"/>
    </row>
    <row r="81" spans="2:3">
      <c r="B81" s="928"/>
      <c r="C81" s="928"/>
    </row>
    <row r="82" spans="2:3">
      <c r="B82" s="928"/>
      <c r="C82" s="928"/>
    </row>
    <row r="83" spans="2:3">
      <c r="B83" s="928"/>
      <c r="C83" s="928"/>
    </row>
    <row r="84" spans="2:3">
      <c r="B84" s="928"/>
      <c r="C84" s="928"/>
    </row>
    <row r="85" spans="2:3">
      <c r="B85" s="928"/>
      <c r="C85" s="928"/>
    </row>
    <row r="86" spans="2:3">
      <c r="B86" s="928"/>
      <c r="C86" s="928"/>
    </row>
    <row r="87" spans="2:3">
      <c r="B87" s="928"/>
      <c r="C87" s="928"/>
    </row>
    <row r="88" spans="2:3">
      <c r="B88" s="928"/>
      <c r="C88" s="928"/>
    </row>
    <row r="89" spans="2:3">
      <c r="B89" s="928"/>
      <c r="C89" s="928"/>
    </row>
    <row r="90" spans="2:3">
      <c r="B90" s="928"/>
      <c r="C90" s="928"/>
    </row>
    <row r="91" spans="2:3">
      <c r="B91" s="928"/>
      <c r="C91" s="928"/>
    </row>
    <row r="92" spans="2:3">
      <c r="B92" s="928"/>
      <c r="C92" s="928"/>
    </row>
    <row r="93" spans="2:3">
      <c r="B93" s="928"/>
      <c r="C93" s="928"/>
    </row>
    <row r="94" spans="2:3">
      <c r="B94" s="928"/>
      <c r="C94" s="928"/>
    </row>
    <row r="95" spans="2:3">
      <c r="B95" s="928"/>
      <c r="C95" s="928"/>
    </row>
    <row r="96" spans="2:3">
      <c r="B96" s="928"/>
      <c r="C96" s="928"/>
    </row>
    <row r="97" spans="2:3">
      <c r="B97" s="928"/>
      <c r="C97" s="928"/>
    </row>
    <row r="98" spans="2:3">
      <c r="B98" s="928"/>
      <c r="C98" s="928"/>
    </row>
    <row r="99" spans="2:3">
      <c r="B99" s="928"/>
      <c r="C99" s="928"/>
    </row>
    <row r="100" spans="2:3">
      <c r="B100" s="928"/>
      <c r="C100" s="928"/>
    </row>
    <row r="101" spans="2:3">
      <c r="B101" s="928"/>
      <c r="C101" s="928"/>
    </row>
    <row r="102" spans="2:3">
      <c r="B102" s="928"/>
      <c r="C102" s="928"/>
    </row>
    <row r="103" spans="2:3">
      <c r="B103" s="928"/>
      <c r="C103" s="928"/>
    </row>
    <row r="104" spans="2:3">
      <c r="B104" s="928"/>
      <c r="C104" s="928"/>
    </row>
    <row r="105" spans="2:3">
      <c r="B105" s="928"/>
      <c r="C105" s="928"/>
    </row>
    <row r="106" spans="2:3">
      <c r="B106" s="928"/>
      <c r="C106" s="928"/>
    </row>
    <row r="107" spans="2:3">
      <c r="B107" s="928"/>
      <c r="C107" s="928"/>
    </row>
    <row r="108" spans="2:3">
      <c r="B108" s="928"/>
      <c r="C108" s="928"/>
    </row>
    <row r="109" spans="2:3">
      <c r="B109" s="928"/>
      <c r="C109" s="928"/>
    </row>
    <row r="110" spans="2:3">
      <c r="B110" s="928"/>
      <c r="C110" s="928"/>
    </row>
    <row r="111" spans="2:3">
      <c r="B111" s="928"/>
      <c r="C111" s="928"/>
    </row>
    <row r="112" spans="2:3">
      <c r="B112" s="928"/>
      <c r="C112" s="928"/>
    </row>
    <row r="113" spans="2:3">
      <c r="B113" s="928"/>
      <c r="C113" s="928"/>
    </row>
    <row r="114" spans="2:3">
      <c r="B114" s="928"/>
      <c r="C114" s="928"/>
    </row>
    <row r="115" spans="2:3">
      <c r="B115" s="928"/>
      <c r="C115" s="928"/>
    </row>
    <row r="116" spans="2:3">
      <c r="B116" s="928"/>
      <c r="C116" s="928"/>
    </row>
    <row r="117" spans="2:3">
      <c r="B117" s="928"/>
      <c r="C117" s="928"/>
    </row>
    <row r="118" spans="2:3">
      <c r="B118" s="928"/>
      <c r="C118" s="928"/>
    </row>
    <row r="119" spans="2:3">
      <c r="B119" s="928"/>
      <c r="C119" s="928"/>
    </row>
    <row r="120" spans="2:3">
      <c r="B120" s="928"/>
      <c r="C120" s="928"/>
    </row>
    <row r="121" spans="2:3">
      <c r="B121" s="928"/>
      <c r="C121" s="928"/>
    </row>
    <row r="122" spans="2:3">
      <c r="B122" s="928"/>
      <c r="C122" s="928"/>
    </row>
    <row r="123" spans="2:3">
      <c r="B123" s="928"/>
      <c r="C123" s="928"/>
    </row>
    <row r="124" spans="2:3">
      <c r="B124" s="928"/>
      <c r="C124" s="928"/>
    </row>
    <row r="125" spans="2:3">
      <c r="B125" s="928"/>
      <c r="C125" s="928"/>
    </row>
    <row r="126" spans="2:3">
      <c r="B126" s="928"/>
      <c r="C126" s="928"/>
    </row>
    <row r="127" spans="2:3">
      <c r="B127" s="928"/>
      <c r="C127" s="928"/>
    </row>
    <row r="128" spans="2:3">
      <c r="B128" s="928"/>
      <c r="C128" s="928"/>
    </row>
    <row r="129" spans="2:3">
      <c r="B129" s="928"/>
      <c r="C129" s="928"/>
    </row>
    <row r="130" spans="2:3">
      <c r="B130" s="928"/>
      <c r="C130" s="928"/>
    </row>
    <row r="131" spans="2:3">
      <c r="B131" s="928"/>
      <c r="C131" s="928"/>
    </row>
    <row r="132" spans="2:3">
      <c r="B132" s="928"/>
      <c r="C132" s="928"/>
    </row>
    <row r="133" spans="2:3">
      <c r="B133" s="928"/>
      <c r="C133" s="928"/>
    </row>
  </sheetData>
  <mergeCells count="36">
    <mergeCell ref="A44:B44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26:C26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14:C14"/>
    <mergeCell ref="AC1:AE1"/>
    <mergeCell ref="AC3:AE3"/>
    <mergeCell ref="A4:B4"/>
    <mergeCell ref="A6:B6"/>
    <mergeCell ref="A8:AE8"/>
    <mergeCell ref="B9:C9"/>
    <mergeCell ref="A10:A12"/>
    <mergeCell ref="B10:C10"/>
    <mergeCell ref="B11:C11"/>
    <mergeCell ref="B12:C12"/>
    <mergeCell ref="B13:C13"/>
  </mergeCells>
  <pageMargins left="0.19685039370078741" right="0.19685039370078741" top="0.23622047244094491" bottom="0.27559055118110237" header="0.19685039370078741" footer="0.19685039370078741"/>
  <pageSetup paperSize="9" scale="32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3"/>
  <sheetViews>
    <sheetView topLeftCell="A10" zoomScaleNormal="100" workbookViewId="0">
      <selection activeCell="A5" sqref="A5:R5"/>
    </sheetView>
  </sheetViews>
  <sheetFormatPr defaultRowHeight="15"/>
  <cols>
    <col min="1" max="1" width="22.7109375" style="852" customWidth="1"/>
    <col min="2" max="7" width="19.140625" style="852" customWidth="1"/>
    <col min="8" max="8" width="14.140625" style="852" customWidth="1"/>
    <col min="9" max="9" width="12" style="852" customWidth="1"/>
    <col min="10" max="16384" width="9.140625" style="852"/>
  </cols>
  <sheetData>
    <row r="1" spans="1:9" ht="15.75">
      <c r="A1" s="851" t="s">
        <v>0</v>
      </c>
    </row>
    <row r="3" spans="1:9" ht="18.75">
      <c r="A3" s="1380" t="s">
        <v>1</v>
      </c>
      <c r="B3" s="1380"/>
      <c r="C3" s="1380"/>
      <c r="D3" s="1380"/>
      <c r="E3" s="1380"/>
      <c r="F3" s="1380"/>
      <c r="G3" s="1380"/>
      <c r="H3" s="1380"/>
      <c r="I3" s="1380"/>
    </row>
    <row r="4" spans="1:9">
      <c r="A4" s="852" t="s">
        <v>2</v>
      </c>
    </row>
    <row r="6" spans="1:9" ht="15.75" customHeight="1">
      <c r="A6" s="1381" t="s">
        <v>442</v>
      </c>
      <c r="B6" s="1381"/>
      <c r="C6" s="1381"/>
      <c r="D6" s="1381"/>
      <c r="E6" s="1381"/>
      <c r="F6" s="1381"/>
      <c r="G6" s="1381"/>
      <c r="H6" s="1381"/>
      <c r="I6" s="1381"/>
    </row>
    <row r="7" spans="1:9" ht="15.75" customHeight="1" thickBot="1">
      <c r="A7" s="1382"/>
      <c r="B7" s="1383"/>
      <c r="C7" s="1383"/>
      <c r="D7" s="1383"/>
      <c r="E7" s="1383"/>
      <c r="F7" s="1383"/>
      <c r="G7" s="1383"/>
      <c r="H7" s="1382"/>
      <c r="I7" s="1382"/>
    </row>
    <row r="8" spans="1:9" ht="15.75" customHeight="1" thickBot="1">
      <c r="A8" s="853"/>
      <c r="B8" s="1384" t="s">
        <v>443</v>
      </c>
      <c r="C8" s="1385"/>
      <c r="D8" s="1385"/>
      <c r="E8" s="1385"/>
      <c r="F8" s="1385"/>
      <c r="G8" s="1386"/>
      <c r="H8" s="854"/>
      <c r="I8" s="854"/>
    </row>
    <row r="9" spans="1:9" ht="15.75" customHeight="1">
      <c r="A9" s="1387" t="s">
        <v>444</v>
      </c>
      <c r="B9" s="1389" t="s">
        <v>395</v>
      </c>
      <c r="C9" s="1391" t="s">
        <v>445</v>
      </c>
      <c r="D9" s="1389" t="s">
        <v>396</v>
      </c>
      <c r="E9" s="1393" t="s">
        <v>397</v>
      </c>
      <c r="F9" s="1375" t="s">
        <v>398</v>
      </c>
      <c r="G9" s="1375" t="s">
        <v>399</v>
      </c>
      <c r="H9" s="1375" t="s">
        <v>446</v>
      </c>
      <c r="I9" s="1377" t="s">
        <v>264</v>
      </c>
    </row>
    <row r="10" spans="1:9" ht="81.2" customHeight="1">
      <c r="A10" s="1388"/>
      <c r="B10" s="1390"/>
      <c r="C10" s="1392"/>
      <c r="D10" s="1390"/>
      <c r="E10" s="1394"/>
      <c r="F10" s="1376"/>
      <c r="G10" s="1376"/>
      <c r="H10" s="1376"/>
      <c r="I10" s="1378"/>
    </row>
    <row r="11" spans="1:9" ht="15.75" customHeight="1">
      <c r="A11" s="1372" t="s">
        <v>420</v>
      </c>
      <c r="B11" s="1373"/>
      <c r="C11" s="1373"/>
      <c r="D11" s="1373"/>
      <c r="E11" s="1379"/>
      <c r="F11" s="1379"/>
      <c r="G11" s="1379"/>
      <c r="H11" s="1379"/>
      <c r="I11" s="1374"/>
    </row>
    <row r="12" spans="1:9" ht="15.75" customHeight="1">
      <c r="A12" s="855" t="s">
        <v>176</v>
      </c>
      <c r="B12" s="856">
        <v>0</v>
      </c>
      <c r="C12" s="856">
        <v>0</v>
      </c>
      <c r="D12" s="856">
        <f>2687212.12+11031.15</f>
        <v>2698243.27</v>
      </c>
      <c r="E12" s="856">
        <v>20528.34</v>
      </c>
      <c r="F12" s="856">
        <v>0</v>
      </c>
      <c r="G12" s="856">
        <v>568449.61</v>
      </c>
      <c r="H12" s="856">
        <v>0</v>
      </c>
      <c r="I12" s="857">
        <f>SUM(B12:H12)</f>
        <v>3287221.2199999997</v>
      </c>
    </row>
    <row r="13" spans="1:9" ht="15.75" customHeight="1">
      <c r="A13" s="855" t="s">
        <v>435</v>
      </c>
      <c r="B13" s="856">
        <f t="shared" ref="B13:I13" si="0">SUM(B14:B16)</f>
        <v>0</v>
      </c>
      <c r="C13" s="856">
        <f t="shared" si="0"/>
        <v>0</v>
      </c>
      <c r="D13" s="856">
        <f t="shared" si="0"/>
        <v>0</v>
      </c>
      <c r="E13" s="856">
        <f t="shared" si="0"/>
        <v>0</v>
      </c>
      <c r="F13" s="856">
        <f t="shared" si="0"/>
        <v>0</v>
      </c>
      <c r="G13" s="856">
        <f t="shared" si="0"/>
        <v>34185.99</v>
      </c>
      <c r="H13" s="856">
        <f t="shared" si="0"/>
        <v>0</v>
      </c>
      <c r="I13" s="857">
        <f t="shared" si="0"/>
        <v>34185.99</v>
      </c>
    </row>
    <row r="14" spans="1:9">
      <c r="A14" s="858" t="s">
        <v>436</v>
      </c>
      <c r="B14" s="859"/>
      <c r="C14" s="859"/>
      <c r="D14" s="859"/>
      <c r="E14" s="859"/>
      <c r="F14" s="859"/>
      <c r="G14" s="860"/>
      <c r="H14" s="860"/>
      <c r="I14" s="861">
        <f>SUM(B14:H14)</f>
        <v>0</v>
      </c>
    </row>
    <row r="15" spans="1:9">
      <c r="A15" s="858" t="s">
        <v>124</v>
      </c>
      <c r="B15" s="860"/>
      <c r="C15" s="860"/>
      <c r="D15" s="860"/>
      <c r="E15" s="860"/>
      <c r="F15" s="859"/>
      <c r="G15" s="860">
        <v>34185.99</v>
      </c>
      <c r="H15" s="859"/>
      <c r="I15" s="861">
        <f>SUM(B15:H15)</f>
        <v>34185.99</v>
      </c>
    </row>
    <row r="16" spans="1:9">
      <c r="A16" s="858" t="s">
        <v>447</v>
      </c>
      <c r="B16" s="860"/>
      <c r="C16" s="859"/>
      <c r="D16" s="860"/>
      <c r="E16" s="860"/>
      <c r="F16" s="860"/>
      <c r="G16" s="860"/>
      <c r="H16" s="860"/>
      <c r="I16" s="861">
        <f>SUM(B16:H16)</f>
        <v>0</v>
      </c>
    </row>
    <row r="17" spans="1:9">
      <c r="A17" s="855" t="s">
        <v>437</v>
      </c>
      <c r="B17" s="856">
        <f>SUM(B18:B19)</f>
        <v>0</v>
      </c>
      <c r="C17" s="856">
        <f t="shared" ref="C17:I17" si="1">SUM(C18:C19)</f>
        <v>0</v>
      </c>
      <c r="D17" s="856">
        <f t="shared" si="1"/>
        <v>0</v>
      </c>
      <c r="E17" s="856">
        <f t="shared" si="1"/>
        <v>0</v>
      </c>
      <c r="F17" s="856">
        <f t="shared" si="1"/>
        <v>0</v>
      </c>
      <c r="G17" s="856">
        <f t="shared" si="1"/>
        <v>12478.68</v>
      </c>
      <c r="H17" s="856">
        <f t="shared" si="1"/>
        <v>0</v>
      </c>
      <c r="I17" s="857">
        <f t="shared" si="1"/>
        <v>12478.68</v>
      </c>
    </row>
    <row r="18" spans="1:9">
      <c r="A18" s="858" t="s">
        <v>438</v>
      </c>
      <c r="B18" s="859"/>
      <c r="C18" s="859"/>
      <c r="D18" s="859"/>
      <c r="E18" s="860"/>
      <c r="F18" s="860"/>
      <c r="G18" s="860">
        <v>12478.68</v>
      </c>
      <c r="H18" s="859"/>
      <c r="I18" s="861">
        <f>SUM(B18:H18)</f>
        <v>12478.68</v>
      </c>
    </row>
    <row r="19" spans="1:9">
      <c r="A19" s="858" t="s">
        <v>124</v>
      </c>
      <c r="B19" s="860"/>
      <c r="C19" s="859"/>
      <c r="D19" s="860"/>
      <c r="E19" s="860"/>
      <c r="F19" s="859"/>
      <c r="G19" s="860"/>
      <c r="H19" s="860"/>
      <c r="I19" s="861">
        <f>SUM(B19:H19)</f>
        <v>0</v>
      </c>
    </row>
    <row r="20" spans="1:9">
      <c r="A20" s="855" t="s">
        <v>177</v>
      </c>
      <c r="B20" s="856">
        <f t="shared" ref="B20:I20" si="2">B12+B13-B17</f>
        <v>0</v>
      </c>
      <c r="C20" s="856">
        <f t="shared" si="2"/>
        <v>0</v>
      </c>
      <c r="D20" s="856">
        <f>D12+D13-D17</f>
        <v>2698243.27</v>
      </c>
      <c r="E20" s="856">
        <f t="shared" si="2"/>
        <v>20528.34</v>
      </c>
      <c r="F20" s="856">
        <f t="shared" si="2"/>
        <v>0</v>
      </c>
      <c r="G20" s="856">
        <f t="shared" si="2"/>
        <v>590156.91999999993</v>
      </c>
      <c r="H20" s="856">
        <f t="shared" si="2"/>
        <v>0</v>
      </c>
      <c r="I20" s="857">
        <f t="shared" si="2"/>
        <v>3308928.53</v>
      </c>
    </row>
    <row r="21" spans="1:9">
      <c r="A21" s="1372" t="s">
        <v>439</v>
      </c>
      <c r="B21" s="1379"/>
      <c r="C21" s="1379"/>
      <c r="D21" s="1379"/>
      <c r="E21" s="1379"/>
      <c r="F21" s="1379"/>
      <c r="G21" s="1379"/>
      <c r="H21" s="1379"/>
      <c r="I21" s="1374"/>
    </row>
    <row r="22" spans="1:9">
      <c r="A22" s="855" t="s">
        <v>176</v>
      </c>
      <c r="B22" s="856">
        <v>0</v>
      </c>
      <c r="C22" s="856">
        <v>0</v>
      </c>
      <c r="D22" s="856">
        <v>1288817.1599999999</v>
      </c>
      <c r="E22" s="856">
        <v>14940.66</v>
      </c>
      <c r="F22" s="856">
        <v>0</v>
      </c>
      <c r="G22" s="856">
        <v>564568.99</v>
      </c>
      <c r="H22" s="856">
        <v>0</v>
      </c>
      <c r="I22" s="857">
        <f>SUM(B22:H22)</f>
        <v>1868326.8099999998</v>
      </c>
    </row>
    <row r="23" spans="1:9">
      <c r="A23" s="855" t="s">
        <v>435</v>
      </c>
      <c r="B23" s="856">
        <f>SUM(B24:B26)</f>
        <v>0</v>
      </c>
      <c r="C23" s="856">
        <f t="shared" ref="C23:I23" si="3">SUM(C24:C26)</f>
        <v>0</v>
      </c>
      <c r="D23" s="856">
        <f t="shared" si="3"/>
        <v>67180.3</v>
      </c>
      <c r="E23" s="856">
        <f t="shared" si="3"/>
        <v>2594.11</v>
      </c>
      <c r="F23" s="856">
        <f t="shared" si="3"/>
        <v>0</v>
      </c>
      <c r="G23" s="856">
        <f t="shared" si="3"/>
        <v>35002.949999999997</v>
      </c>
      <c r="H23" s="856">
        <f t="shared" si="3"/>
        <v>0</v>
      </c>
      <c r="I23" s="857">
        <f t="shared" si="3"/>
        <v>104777.36000000002</v>
      </c>
    </row>
    <row r="24" spans="1:9">
      <c r="A24" s="858" t="s">
        <v>440</v>
      </c>
      <c r="B24" s="860"/>
      <c r="C24" s="860"/>
      <c r="D24" s="860">
        <v>67180.3</v>
      </c>
      <c r="E24" s="860">
        <v>2594.11</v>
      </c>
      <c r="F24" s="860"/>
      <c r="G24" s="860">
        <v>816.96</v>
      </c>
      <c r="H24" s="859"/>
      <c r="I24" s="861">
        <f t="shared" ref="I24:I29" si="4">SUM(B24:H24)</f>
        <v>70591.37000000001</v>
      </c>
    </row>
    <row r="25" spans="1:9">
      <c r="A25" s="858" t="s">
        <v>124</v>
      </c>
      <c r="B25" s="859"/>
      <c r="C25" s="859"/>
      <c r="D25" s="860"/>
      <c r="E25" s="860"/>
      <c r="F25" s="859"/>
      <c r="G25" s="860">
        <v>34185.99</v>
      </c>
      <c r="H25" s="859"/>
      <c r="I25" s="861">
        <f t="shared" si="4"/>
        <v>34185.99</v>
      </c>
    </row>
    <row r="26" spans="1:9">
      <c r="A26" s="858" t="s">
        <v>447</v>
      </c>
      <c r="B26" s="859"/>
      <c r="C26" s="859"/>
      <c r="D26" s="859"/>
      <c r="E26" s="859"/>
      <c r="F26" s="859"/>
      <c r="G26" s="859"/>
      <c r="H26" s="859"/>
      <c r="I26" s="861">
        <f t="shared" si="4"/>
        <v>0</v>
      </c>
    </row>
    <row r="27" spans="1:9">
      <c r="A27" s="855" t="s">
        <v>437</v>
      </c>
      <c r="B27" s="856">
        <f>SUM(B28:B29)</f>
        <v>0</v>
      </c>
      <c r="C27" s="856">
        <f t="shared" ref="C27:I27" si="5">SUM(C28:C29)</f>
        <v>0</v>
      </c>
      <c r="D27" s="856">
        <f t="shared" si="5"/>
        <v>0</v>
      </c>
      <c r="E27" s="856">
        <f t="shared" si="5"/>
        <v>0</v>
      </c>
      <c r="F27" s="856">
        <f t="shared" si="5"/>
        <v>0</v>
      </c>
      <c r="G27" s="856">
        <f t="shared" si="5"/>
        <v>12478.68</v>
      </c>
      <c r="H27" s="856">
        <f t="shared" si="5"/>
        <v>0</v>
      </c>
      <c r="I27" s="857">
        <f t="shared" si="5"/>
        <v>12478.68</v>
      </c>
    </row>
    <row r="28" spans="1:9">
      <c r="A28" s="858" t="s">
        <v>438</v>
      </c>
      <c r="B28" s="859"/>
      <c r="C28" s="859"/>
      <c r="D28" s="859"/>
      <c r="E28" s="860"/>
      <c r="F28" s="860"/>
      <c r="G28" s="860">
        <v>12478.68</v>
      </c>
      <c r="H28" s="859"/>
      <c r="I28" s="861">
        <f t="shared" si="4"/>
        <v>12478.68</v>
      </c>
    </row>
    <row r="29" spans="1:9">
      <c r="A29" s="858" t="s">
        <v>124</v>
      </c>
      <c r="B29" s="859"/>
      <c r="C29" s="859"/>
      <c r="D29" s="860"/>
      <c r="E29" s="860"/>
      <c r="F29" s="859"/>
      <c r="G29" s="860"/>
      <c r="H29" s="860"/>
      <c r="I29" s="861">
        <f t="shared" si="4"/>
        <v>0</v>
      </c>
    </row>
    <row r="30" spans="1:9">
      <c r="A30" s="855" t="s">
        <v>177</v>
      </c>
      <c r="B30" s="856">
        <f>B22+B23-B27</f>
        <v>0</v>
      </c>
      <c r="C30" s="856">
        <f t="shared" ref="C30:I30" si="6">C22+C23-C27</f>
        <v>0</v>
      </c>
      <c r="D30" s="856">
        <f t="shared" si="6"/>
        <v>1355997.46</v>
      </c>
      <c r="E30" s="856">
        <f t="shared" si="6"/>
        <v>17534.77</v>
      </c>
      <c r="F30" s="856">
        <f t="shared" si="6"/>
        <v>0</v>
      </c>
      <c r="G30" s="856">
        <f t="shared" si="6"/>
        <v>587093.25999999989</v>
      </c>
      <c r="H30" s="856">
        <f t="shared" si="6"/>
        <v>0</v>
      </c>
      <c r="I30" s="857">
        <f t="shared" si="6"/>
        <v>1960625.49</v>
      </c>
    </row>
    <row r="31" spans="1:9">
      <c r="A31" s="1372" t="s">
        <v>441</v>
      </c>
      <c r="B31" s="1379"/>
      <c r="C31" s="1379"/>
      <c r="D31" s="1379"/>
      <c r="E31" s="1379"/>
      <c r="F31" s="1379"/>
      <c r="G31" s="1379"/>
      <c r="H31" s="1379"/>
      <c r="I31" s="1374"/>
    </row>
    <row r="32" spans="1:9">
      <c r="A32" s="855" t="s">
        <v>176</v>
      </c>
      <c r="B32" s="856">
        <v>0</v>
      </c>
      <c r="C32" s="856">
        <v>0</v>
      </c>
      <c r="D32" s="856">
        <v>0</v>
      </c>
      <c r="E32" s="856">
        <v>0</v>
      </c>
      <c r="F32" s="856">
        <v>0</v>
      </c>
      <c r="G32" s="856">
        <v>0</v>
      </c>
      <c r="H32" s="856">
        <v>0</v>
      </c>
      <c r="I32" s="857">
        <f>SUM(B32:H32)</f>
        <v>0</v>
      </c>
    </row>
    <row r="33" spans="1:9">
      <c r="A33" s="858" t="s">
        <v>228</v>
      </c>
      <c r="B33" s="860"/>
      <c r="C33" s="860"/>
      <c r="D33" s="860"/>
      <c r="E33" s="860"/>
      <c r="F33" s="860"/>
      <c r="G33" s="860"/>
      <c r="H33" s="859"/>
      <c r="I33" s="861">
        <f>SUM(B33:H33)</f>
        <v>0</v>
      </c>
    </row>
    <row r="34" spans="1:9">
      <c r="A34" s="858" t="s">
        <v>232</v>
      </c>
      <c r="B34" s="862"/>
      <c r="C34" s="862"/>
      <c r="D34" s="862"/>
      <c r="E34" s="862"/>
      <c r="F34" s="862"/>
      <c r="G34" s="862"/>
      <c r="H34" s="863"/>
      <c r="I34" s="861">
        <f>SUM(B34:H34)</f>
        <v>0</v>
      </c>
    </row>
    <row r="35" spans="1:9">
      <c r="A35" s="864" t="s">
        <v>177</v>
      </c>
      <c r="B35" s="865">
        <f>B32+B33-B34</f>
        <v>0</v>
      </c>
      <c r="C35" s="865">
        <f t="shared" ref="C35:I35" si="7">C32+C33-C34</f>
        <v>0</v>
      </c>
      <c r="D35" s="865">
        <f t="shared" si="7"/>
        <v>0</v>
      </c>
      <c r="E35" s="865">
        <f t="shared" si="7"/>
        <v>0</v>
      </c>
      <c r="F35" s="865">
        <f t="shared" si="7"/>
        <v>0</v>
      </c>
      <c r="G35" s="865">
        <f t="shared" si="7"/>
        <v>0</v>
      </c>
      <c r="H35" s="865">
        <f t="shared" si="7"/>
        <v>0</v>
      </c>
      <c r="I35" s="866">
        <f t="shared" si="7"/>
        <v>0</v>
      </c>
    </row>
    <row r="36" spans="1:9">
      <c r="A36" s="1372" t="s">
        <v>431</v>
      </c>
      <c r="B36" s="1373"/>
      <c r="C36" s="1373"/>
      <c r="D36" s="1373"/>
      <c r="E36" s="1373"/>
      <c r="F36" s="1373"/>
      <c r="G36" s="1373"/>
      <c r="H36" s="1373"/>
      <c r="I36" s="1374"/>
    </row>
    <row r="37" spans="1:9">
      <c r="A37" s="867" t="s">
        <v>176</v>
      </c>
      <c r="B37" s="868">
        <f t="shared" ref="B37:I37" si="8">B12-B22-B32</f>
        <v>0</v>
      </c>
      <c r="C37" s="868">
        <f t="shared" si="8"/>
        <v>0</v>
      </c>
      <c r="D37" s="868">
        <f t="shared" si="8"/>
        <v>1409426.11</v>
      </c>
      <c r="E37" s="868">
        <f t="shared" si="8"/>
        <v>5587.68</v>
      </c>
      <c r="F37" s="868">
        <f t="shared" si="8"/>
        <v>0</v>
      </c>
      <c r="G37" s="868">
        <f t="shared" si="8"/>
        <v>3880.6199999999953</v>
      </c>
      <c r="H37" s="868">
        <f t="shared" si="8"/>
        <v>0</v>
      </c>
      <c r="I37" s="869">
        <f t="shared" si="8"/>
        <v>1418894.41</v>
      </c>
    </row>
    <row r="38" spans="1:9" ht="15.75" thickBot="1">
      <c r="A38" s="870" t="s">
        <v>177</v>
      </c>
      <c r="B38" s="871">
        <f>B20-B30-B35</f>
        <v>0</v>
      </c>
      <c r="C38" s="871">
        <f t="shared" ref="C38:I38" si="9">C20-C30-C35</f>
        <v>0</v>
      </c>
      <c r="D38" s="871">
        <f t="shared" si="9"/>
        <v>1342245.81</v>
      </c>
      <c r="E38" s="871">
        <f t="shared" si="9"/>
        <v>2993.5699999999997</v>
      </c>
      <c r="F38" s="871">
        <f t="shared" si="9"/>
        <v>0</v>
      </c>
      <c r="G38" s="871">
        <f t="shared" si="9"/>
        <v>3063.6600000000326</v>
      </c>
      <c r="H38" s="871">
        <f t="shared" si="9"/>
        <v>0</v>
      </c>
      <c r="I38" s="872">
        <f t="shared" si="9"/>
        <v>1348303.0399999998</v>
      </c>
    </row>
    <row r="42" spans="1:9">
      <c r="A42" s="873" t="s">
        <v>41</v>
      </c>
      <c r="B42" s="873"/>
      <c r="C42" s="874"/>
      <c r="D42" s="875"/>
      <c r="E42" s="876">
        <v>44651</v>
      </c>
    </row>
    <row r="43" spans="1:9">
      <c r="A43" s="877" t="s">
        <v>43</v>
      </c>
      <c r="B43" s="877"/>
      <c r="C43" s="878"/>
      <c r="D43" s="878"/>
      <c r="E43" s="879" t="s">
        <v>60</v>
      </c>
    </row>
  </sheetData>
  <mergeCells count="17">
    <mergeCell ref="A3:I3"/>
    <mergeCell ref="A6:I6"/>
    <mergeCell ref="A7:I7"/>
    <mergeCell ref="B8:G8"/>
    <mergeCell ref="A9:A10"/>
    <mergeCell ref="B9:B10"/>
    <mergeCell ref="C9:C10"/>
    <mergeCell ref="D9:D10"/>
    <mergeCell ref="E9:E10"/>
    <mergeCell ref="F9:F10"/>
    <mergeCell ref="A36:I36"/>
    <mergeCell ref="G9:G10"/>
    <mergeCell ref="H9:H10"/>
    <mergeCell ref="I9:I10"/>
    <mergeCell ref="A11:I11"/>
    <mergeCell ref="A21:I21"/>
    <mergeCell ref="A31:I31"/>
  </mergeCells>
  <pageMargins left="0.25" right="0.25" top="0.75" bottom="0.75" header="0.3" footer="0.3"/>
  <pageSetup paperSize="9" scale="77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1"/>
  <sheetViews>
    <sheetView topLeftCell="A10" workbookViewId="0">
      <selection activeCell="A5" sqref="A5:R5"/>
    </sheetView>
  </sheetViews>
  <sheetFormatPr defaultRowHeight="15"/>
  <cols>
    <col min="1" max="1" width="22.7109375" style="830" customWidth="1"/>
    <col min="2" max="7" width="19.140625" style="830" customWidth="1"/>
    <col min="8" max="8" width="14.140625" style="830" customWidth="1"/>
    <col min="9" max="16384" width="9.140625" style="830"/>
  </cols>
  <sheetData>
    <row r="1" spans="1:9" ht="15.75">
      <c r="A1" s="829" t="s">
        <v>0</v>
      </c>
    </row>
    <row r="3" spans="1:9" ht="18.75">
      <c r="A3" s="831" t="s">
        <v>1</v>
      </c>
      <c r="B3" s="831"/>
      <c r="C3" s="831"/>
      <c r="D3" s="831"/>
      <c r="E3" s="831"/>
      <c r="F3" s="831"/>
      <c r="G3" s="831"/>
      <c r="H3" s="831"/>
      <c r="I3" s="831"/>
    </row>
    <row r="4" spans="1:9">
      <c r="A4" s="830" t="s">
        <v>2</v>
      </c>
    </row>
    <row r="6" spans="1:9">
      <c r="A6" s="832" t="s">
        <v>432</v>
      </c>
      <c r="B6" s="832"/>
      <c r="C6" s="833"/>
    </row>
    <row r="7" spans="1:9" ht="15.75" thickBot="1">
      <c r="C7" s="833"/>
    </row>
    <row r="8" spans="1:9" ht="15.75">
      <c r="A8" s="1397" t="s">
        <v>433</v>
      </c>
      <c r="B8" s="1398"/>
      <c r="C8" s="1399" t="s">
        <v>434</v>
      </c>
    </row>
    <row r="9" spans="1:9" ht="15.75">
      <c r="A9" s="1402"/>
      <c r="B9" s="1403"/>
      <c r="C9" s="1400"/>
    </row>
    <row r="10" spans="1:9" ht="15.75">
      <c r="A10" s="1404"/>
      <c r="B10" s="1405"/>
      <c r="C10" s="1401"/>
    </row>
    <row r="11" spans="1:9" ht="15.75">
      <c r="A11" s="1406" t="s">
        <v>420</v>
      </c>
      <c r="B11" s="1407"/>
      <c r="C11" s="1408"/>
    </row>
    <row r="12" spans="1:9" ht="15.75">
      <c r="A12" s="1409" t="s">
        <v>249</v>
      </c>
      <c r="B12" s="1410"/>
      <c r="C12" s="834">
        <v>6733.62</v>
      </c>
    </row>
    <row r="13" spans="1:9" ht="15.75">
      <c r="A13" s="1411" t="s">
        <v>435</v>
      </c>
      <c r="B13" s="1412"/>
      <c r="C13" s="835">
        <f>SUM(C14:C15)</f>
        <v>0</v>
      </c>
    </row>
    <row r="14" spans="1:9" ht="15.75">
      <c r="A14" s="1395" t="s">
        <v>436</v>
      </c>
      <c r="B14" s="1396"/>
      <c r="C14" s="836"/>
    </row>
    <row r="15" spans="1:9" ht="15.75">
      <c r="A15" s="1395" t="s">
        <v>124</v>
      </c>
      <c r="B15" s="1396"/>
      <c r="C15" s="836"/>
    </row>
    <row r="16" spans="1:9" ht="15.75">
      <c r="A16" s="1411" t="s">
        <v>437</v>
      </c>
      <c r="B16" s="1412"/>
      <c r="C16" s="835">
        <f>SUM(C17:C18)</f>
        <v>0</v>
      </c>
    </row>
    <row r="17" spans="1:3" ht="15.75">
      <c r="A17" s="1395" t="s">
        <v>438</v>
      </c>
      <c r="B17" s="1396"/>
      <c r="C17" s="836"/>
    </row>
    <row r="18" spans="1:3" ht="15.75">
      <c r="A18" s="1395" t="s">
        <v>124</v>
      </c>
      <c r="B18" s="1396"/>
      <c r="C18" s="836"/>
    </row>
    <row r="19" spans="1:3" ht="15.75">
      <c r="A19" s="1411" t="s">
        <v>177</v>
      </c>
      <c r="B19" s="1412"/>
      <c r="C19" s="835">
        <f>C12+C13-C16</f>
        <v>6733.62</v>
      </c>
    </row>
    <row r="20" spans="1:3" ht="15.75">
      <c r="A20" s="1406" t="s">
        <v>439</v>
      </c>
      <c r="B20" s="1407"/>
      <c r="C20" s="1408"/>
    </row>
    <row r="21" spans="1:3" ht="15.75">
      <c r="A21" s="837" t="s">
        <v>249</v>
      </c>
      <c r="B21" s="838"/>
      <c r="C21" s="834">
        <v>6733.62</v>
      </c>
    </row>
    <row r="22" spans="1:3" ht="15.75">
      <c r="A22" s="1411" t="s">
        <v>435</v>
      </c>
      <c r="B22" s="1412"/>
      <c r="C22" s="835">
        <f>SUM(C23:C24)</f>
        <v>0</v>
      </c>
    </row>
    <row r="23" spans="1:3" ht="15.75">
      <c r="A23" s="1395" t="s">
        <v>440</v>
      </c>
      <c r="B23" s="1396"/>
      <c r="C23" s="836"/>
    </row>
    <row r="24" spans="1:3" ht="15.75">
      <c r="A24" s="1395" t="s">
        <v>124</v>
      </c>
      <c r="B24" s="1396"/>
      <c r="C24" s="839"/>
    </row>
    <row r="25" spans="1:3" ht="15.75">
      <c r="A25" s="1411" t="s">
        <v>437</v>
      </c>
      <c r="B25" s="1412"/>
      <c r="C25" s="835">
        <f>SUM(C26:C27)</f>
        <v>0</v>
      </c>
    </row>
    <row r="26" spans="1:3" ht="15.75">
      <c r="A26" s="1395" t="s">
        <v>438</v>
      </c>
      <c r="B26" s="1396"/>
      <c r="C26" s="836"/>
    </row>
    <row r="27" spans="1:3" ht="15.75">
      <c r="A27" s="1415" t="s">
        <v>124</v>
      </c>
      <c r="B27" s="1416"/>
      <c r="C27" s="840"/>
    </row>
    <row r="28" spans="1:3" ht="15.75">
      <c r="A28" s="1417" t="s">
        <v>177</v>
      </c>
      <c r="B28" s="1418"/>
      <c r="C28" s="841">
        <f>C21+C22-C25</f>
        <v>6733.62</v>
      </c>
    </row>
    <row r="29" spans="1:3">
      <c r="A29" s="1419" t="s">
        <v>441</v>
      </c>
      <c r="B29" s="1420"/>
      <c r="C29" s="1421"/>
    </row>
    <row r="30" spans="1:3" ht="15.75">
      <c r="A30" s="1409" t="s">
        <v>249</v>
      </c>
      <c r="B30" s="1410"/>
      <c r="C30" s="834">
        <v>0</v>
      </c>
    </row>
    <row r="31" spans="1:3" ht="15.75">
      <c r="A31" s="1413" t="s">
        <v>228</v>
      </c>
      <c r="B31" s="1414"/>
      <c r="C31" s="842"/>
    </row>
    <row r="32" spans="1:3" ht="15.75">
      <c r="A32" s="1413" t="s">
        <v>232</v>
      </c>
      <c r="B32" s="1414"/>
      <c r="C32" s="842"/>
    </row>
    <row r="33" spans="1:5" ht="15.75">
      <c r="A33" s="1422" t="s">
        <v>177</v>
      </c>
      <c r="B33" s="1423"/>
      <c r="C33" s="843">
        <f>C30+C31-C32</f>
        <v>0</v>
      </c>
    </row>
    <row r="34" spans="1:5" ht="15.75">
      <c r="A34" s="1424" t="s">
        <v>431</v>
      </c>
      <c r="B34" s="1425"/>
      <c r="C34" s="1421"/>
    </row>
    <row r="35" spans="1:5" ht="15.75">
      <c r="A35" s="1409" t="s">
        <v>249</v>
      </c>
      <c r="B35" s="1410"/>
      <c r="C35" s="834">
        <f>C12-C21-C30</f>
        <v>0</v>
      </c>
    </row>
    <row r="36" spans="1:5" ht="16.5" thickBot="1">
      <c r="A36" s="1426" t="s">
        <v>177</v>
      </c>
      <c r="B36" s="1427"/>
      <c r="C36" s="844">
        <f>C19-C28-C33</f>
        <v>0</v>
      </c>
    </row>
    <row r="40" spans="1:5">
      <c r="A40" s="845" t="s">
        <v>41</v>
      </c>
      <c r="B40" s="845"/>
      <c r="D40" s="846">
        <v>44651</v>
      </c>
      <c r="E40" s="847"/>
    </row>
    <row r="41" spans="1:5">
      <c r="A41" s="848" t="s">
        <v>43</v>
      </c>
      <c r="B41" s="848"/>
      <c r="C41" s="849"/>
      <c r="D41" s="850" t="s">
        <v>60</v>
      </c>
    </row>
  </sheetData>
  <mergeCells count="29">
    <mergeCell ref="A32:B32"/>
    <mergeCell ref="A33:B33"/>
    <mergeCell ref="A34:C34"/>
    <mergeCell ref="A35:B35"/>
    <mergeCell ref="A36:B36"/>
    <mergeCell ref="A31:B31"/>
    <mergeCell ref="A19:B19"/>
    <mergeCell ref="A20:C20"/>
    <mergeCell ref="A22:B22"/>
    <mergeCell ref="A23:B23"/>
    <mergeCell ref="A24:B24"/>
    <mergeCell ref="A25:B25"/>
    <mergeCell ref="A26:B26"/>
    <mergeCell ref="A27:B27"/>
    <mergeCell ref="A28:B28"/>
    <mergeCell ref="A29:C29"/>
    <mergeCell ref="A30:B30"/>
    <mergeCell ref="A18:B18"/>
    <mergeCell ref="A8:B8"/>
    <mergeCell ref="C8:C10"/>
    <mergeCell ref="A9:B9"/>
    <mergeCell ref="A10:B10"/>
    <mergeCell ref="A11:C11"/>
    <mergeCell ref="A12:B12"/>
    <mergeCell ref="A13:B13"/>
    <mergeCell ref="A14:B14"/>
    <mergeCell ref="A15:B15"/>
    <mergeCell ref="A16:B16"/>
    <mergeCell ref="A17:B17"/>
  </mergeCells>
  <pageMargins left="0.7" right="0.7" top="0.75" bottom="0.75" header="0.3" footer="0.3"/>
  <pageSetup paperSize="9" scale="78" fitToWidth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topLeftCell="A10" workbookViewId="0">
      <selection activeCell="A5" sqref="A5:R5"/>
    </sheetView>
  </sheetViews>
  <sheetFormatPr defaultRowHeight="15"/>
  <cols>
    <col min="1" max="1" width="22.7109375" style="789" customWidth="1"/>
    <col min="2" max="7" width="19.140625" style="789" customWidth="1"/>
    <col min="8" max="8" width="14.140625" style="789" customWidth="1"/>
    <col min="9" max="16384" width="9.140625" style="789"/>
  </cols>
  <sheetData>
    <row r="1" spans="1:9" ht="15.75">
      <c r="A1" s="788" t="s">
        <v>0</v>
      </c>
    </row>
    <row r="3" spans="1:9" ht="18.75">
      <c r="A3" s="790" t="s">
        <v>1</v>
      </c>
      <c r="B3" s="790"/>
      <c r="C3" s="790"/>
      <c r="D3" s="790"/>
      <c r="E3" s="790"/>
      <c r="F3" s="790"/>
      <c r="G3" s="790"/>
      <c r="H3" s="790"/>
      <c r="I3" s="790"/>
    </row>
    <row r="4" spans="1:9">
      <c r="A4" s="789" t="s">
        <v>2</v>
      </c>
    </row>
    <row r="6" spans="1:9">
      <c r="A6" s="1428" t="s">
        <v>416</v>
      </c>
      <c r="B6" s="1429"/>
      <c r="C6" s="1429"/>
      <c r="D6" s="1429"/>
      <c r="E6" s="1429"/>
    </row>
    <row r="7" spans="1:9" ht="15.75" thickBot="1">
      <c r="A7" s="791"/>
      <c r="B7" s="792"/>
      <c r="C7" s="792"/>
      <c r="D7" s="792"/>
      <c r="E7" s="792"/>
    </row>
    <row r="8" spans="1:9" ht="141" thickBot="1">
      <c r="A8" s="793" t="s">
        <v>26</v>
      </c>
      <c r="B8" s="794" t="s">
        <v>417</v>
      </c>
      <c r="C8" s="794" t="s">
        <v>418</v>
      </c>
      <c r="D8" s="794" t="s">
        <v>419</v>
      </c>
      <c r="E8" s="795" t="s">
        <v>222</v>
      </c>
    </row>
    <row r="9" spans="1:9" ht="15.75" thickBot="1">
      <c r="A9" s="796" t="s">
        <v>420</v>
      </c>
      <c r="B9" s="797"/>
      <c r="C9" s="797"/>
      <c r="D9" s="797"/>
      <c r="E9" s="798"/>
    </row>
    <row r="10" spans="1:9" ht="25.5">
      <c r="A10" s="799" t="s">
        <v>421</v>
      </c>
      <c r="B10" s="800"/>
      <c r="C10" s="800"/>
      <c r="D10" s="800"/>
      <c r="E10" s="801">
        <f>B10+C10+D10</f>
        <v>0</v>
      </c>
    </row>
    <row r="11" spans="1:9">
      <c r="A11" s="802" t="s">
        <v>228</v>
      </c>
      <c r="B11" s="803">
        <f>SUM(B12:B13)</f>
        <v>0</v>
      </c>
      <c r="C11" s="803">
        <f>SUM(C12:C13)</f>
        <v>0</v>
      </c>
      <c r="D11" s="803">
        <f>SUM(D12:D13)</f>
        <v>0</v>
      </c>
      <c r="E11" s="804">
        <f>SUM(E12:E13)</f>
        <v>0</v>
      </c>
    </row>
    <row r="12" spans="1:9">
      <c r="A12" s="805" t="s">
        <v>422</v>
      </c>
      <c r="B12" s="806"/>
      <c r="C12" s="806"/>
      <c r="D12" s="806"/>
      <c r="E12" s="807">
        <f>B12+C12+D12</f>
        <v>0</v>
      </c>
    </row>
    <row r="13" spans="1:9">
      <c r="A13" s="805" t="s">
        <v>423</v>
      </c>
      <c r="B13" s="806"/>
      <c r="C13" s="806"/>
      <c r="D13" s="806"/>
      <c r="E13" s="807">
        <f>B13+C13+D13</f>
        <v>0</v>
      </c>
    </row>
    <row r="14" spans="1:9">
      <c r="A14" s="802" t="s">
        <v>232</v>
      </c>
      <c r="B14" s="803">
        <f>SUM(B15:B17)</f>
        <v>0</v>
      </c>
      <c r="C14" s="803">
        <f>SUM(C15:C17)</f>
        <v>0</v>
      </c>
      <c r="D14" s="803">
        <f>SUM(D15:D17)</f>
        <v>0</v>
      </c>
      <c r="E14" s="804">
        <f>SUM(E15:E17)</f>
        <v>0</v>
      </c>
    </row>
    <row r="15" spans="1:9">
      <c r="A15" s="805" t="s">
        <v>424</v>
      </c>
      <c r="B15" s="806"/>
      <c r="C15" s="806"/>
      <c r="D15" s="806"/>
      <c r="E15" s="807">
        <f>B15+C15+D15</f>
        <v>0</v>
      </c>
    </row>
    <row r="16" spans="1:9">
      <c r="A16" s="805" t="s">
        <v>425</v>
      </c>
      <c r="B16" s="806"/>
      <c r="C16" s="806"/>
      <c r="D16" s="806"/>
      <c r="E16" s="807">
        <f>B16+C16+D16</f>
        <v>0</v>
      </c>
    </row>
    <row r="17" spans="1:5">
      <c r="A17" s="808" t="s">
        <v>426</v>
      </c>
      <c r="B17" s="806"/>
      <c r="C17" s="806"/>
      <c r="D17" s="806"/>
      <c r="E17" s="807">
        <f>B17+C17+D17</f>
        <v>0</v>
      </c>
    </row>
    <row r="18" spans="1:5" ht="26.25" thickBot="1">
      <c r="A18" s="809" t="s">
        <v>427</v>
      </c>
      <c r="B18" s="810">
        <f>B10+B11-B14</f>
        <v>0</v>
      </c>
      <c r="C18" s="810">
        <f>C10+C11-C14</f>
        <v>0</v>
      </c>
      <c r="D18" s="810">
        <f>D10+D11-D14</f>
        <v>0</v>
      </c>
      <c r="E18" s="811">
        <f>E10+E11-E14</f>
        <v>0</v>
      </c>
    </row>
    <row r="19" spans="1:5" ht="15.75" thickBot="1">
      <c r="A19" s="812" t="s">
        <v>428</v>
      </c>
      <c r="B19" s="792"/>
      <c r="C19" s="792"/>
      <c r="D19" s="792"/>
      <c r="E19" s="813"/>
    </row>
    <row r="20" spans="1:5" ht="15.75" thickBot="1">
      <c r="A20" s="799" t="s">
        <v>429</v>
      </c>
      <c r="B20" s="800"/>
      <c r="C20" s="800"/>
      <c r="D20" s="800"/>
      <c r="E20" s="801">
        <f>B20+C20+D20</f>
        <v>0</v>
      </c>
    </row>
    <row r="21" spans="1:5">
      <c r="A21" s="802" t="s">
        <v>228</v>
      </c>
      <c r="B21" s="814"/>
      <c r="C21" s="814"/>
      <c r="D21" s="814"/>
      <c r="E21" s="814"/>
    </row>
    <row r="22" spans="1:5">
      <c r="A22" s="802" t="s">
        <v>232</v>
      </c>
      <c r="B22" s="815"/>
      <c r="C22" s="815"/>
      <c r="D22" s="815"/>
      <c r="E22" s="815"/>
    </row>
    <row r="23" spans="1:5" ht="15.75" thickBot="1">
      <c r="A23" s="809" t="s">
        <v>430</v>
      </c>
      <c r="B23" s="810">
        <f>SUM(B20+B21-B22)</f>
        <v>0</v>
      </c>
      <c r="C23" s="810">
        <f>C20+C21-C22</f>
        <v>0</v>
      </c>
      <c r="D23" s="810">
        <f>D20+D21-D22</f>
        <v>0</v>
      </c>
      <c r="E23" s="811">
        <f>E20+E21-E22</f>
        <v>0</v>
      </c>
    </row>
    <row r="24" spans="1:5" ht="15.75" thickBot="1">
      <c r="A24" s="816" t="s">
        <v>431</v>
      </c>
      <c r="B24" s="817"/>
      <c r="C24" s="817"/>
      <c r="D24" s="817"/>
      <c r="E24" s="818"/>
    </row>
    <row r="25" spans="1:5">
      <c r="A25" s="819" t="s">
        <v>176</v>
      </c>
      <c r="B25" s="820"/>
      <c r="C25" s="820"/>
      <c r="D25" s="820"/>
      <c r="E25" s="820"/>
    </row>
    <row r="26" spans="1:5" ht="15.75" thickBot="1">
      <c r="A26" s="821" t="s">
        <v>177</v>
      </c>
      <c r="B26" s="822"/>
      <c r="C26" s="822"/>
      <c r="D26" s="822"/>
      <c r="E26" s="822"/>
    </row>
    <row r="29" spans="1:5" ht="31.5" customHeight="1"/>
    <row r="30" spans="1:5">
      <c r="A30" s="823" t="s">
        <v>41</v>
      </c>
      <c r="B30" s="823"/>
      <c r="D30" s="824">
        <v>44651</v>
      </c>
      <c r="E30" s="825"/>
    </row>
    <row r="31" spans="1:5">
      <c r="A31" s="826" t="s">
        <v>43</v>
      </c>
      <c r="B31" s="826"/>
      <c r="D31" s="827" t="s">
        <v>60</v>
      </c>
      <c r="E31" s="828"/>
    </row>
  </sheetData>
  <mergeCells count="1">
    <mergeCell ref="A6:E6"/>
  </mergeCells>
  <pageMargins left="0.25" right="0.25" top="0.75" bottom="0.75" header="0.3" footer="0.3"/>
  <pageSetup paperSize="9" scale="78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"/>
  <sheetViews>
    <sheetView workbookViewId="0">
      <selection activeCell="A5" sqref="A5:R5"/>
    </sheetView>
  </sheetViews>
  <sheetFormatPr defaultRowHeight="15"/>
  <cols>
    <col min="1" max="1" width="22.7109375" style="767" customWidth="1"/>
    <col min="2" max="7" width="19.140625" style="767" customWidth="1"/>
    <col min="8" max="8" width="14.140625" style="767" customWidth="1"/>
    <col min="9" max="16384" width="9.140625" style="767"/>
  </cols>
  <sheetData>
    <row r="1" spans="1:9" ht="15.75">
      <c r="A1" s="766" t="s">
        <v>0</v>
      </c>
    </row>
    <row r="3" spans="1:9" ht="18.75">
      <c r="A3" s="768" t="s">
        <v>1</v>
      </c>
      <c r="B3" s="768"/>
      <c r="C3" s="768"/>
      <c r="D3" s="768"/>
      <c r="E3" s="768"/>
      <c r="F3" s="768"/>
      <c r="G3" s="768"/>
      <c r="H3" s="768"/>
      <c r="I3" s="768"/>
    </row>
    <row r="4" spans="1:9">
      <c r="A4" s="767" t="s">
        <v>2</v>
      </c>
    </row>
    <row r="6" spans="1:9">
      <c r="A6" s="769" t="s">
        <v>413</v>
      </c>
      <c r="B6" s="770"/>
      <c r="C6" s="770"/>
    </row>
    <row r="7" spans="1:9">
      <c r="A7" s="1430"/>
      <c r="B7" s="1431"/>
      <c r="C7" s="1431"/>
    </row>
    <row r="8" spans="1:9">
      <c r="A8" s="771" t="s">
        <v>187</v>
      </c>
      <c r="B8" s="771" t="s">
        <v>176</v>
      </c>
      <c r="C8" s="771" t="s">
        <v>177</v>
      </c>
      <c r="D8" s="771" t="s">
        <v>178</v>
      </c>
    </row>
    <row r="9" spans="1:9">
      <c r="A9" s="772" t="s">
        <v>414</v>
      </c>
      <c r="B9" s="773"/>
      <c r="C9" s="773"/>
      <c r="D9" s="774"/>
      <c r="E9" s="775"/>
    </row>
    <row r="10" spans="1:9">
      <c r="A10" s="776" t="s">
        <v>181</v>
      </c>
      <c r="B10" s="776"/>
      <c r="C10" s="776"/>
      <c r="D10" s="777"/>
      <c r="E10" s="778"/>
    </row>
    <row r="11" spans="1:9">
      <c r="A11" s="779" t="s">
        <v>415</v>
      </c>
      <c r="B11" s="780"/>
      <c r="C11" s="781"/>
      <c r="D11" s="782"/>
    </row>
    <row r="14" spans="1:9" ht="46.5" customHeight="1"/>
    <row r="15" spans="1:9">
      <c r="A15" s="783" t="s">
        <v>41</v>
      </c>
      <c r="B15" s="783"/>
      <c r="C15" s="784"/>
      <c r="D15" s="785">
        <v>44651</v>
      </c>
    </row>
    <row r="16" spans="1:9">
      <c r="A16" s="786" t="s">
        <v>43</v>
      </c>
      <c r="B16" s="786"/>
      <c r="C16" s="787"/>
      <c r="D16" s="778" t="s">
        <v>60</v>
      </c>
    </row>
  </sheetData>
  <mergeCells count="1">
    <mergeCell ref="A7:C7"/>
  </mergeCells>
  <pageMargins left="0.7" right="0.7" top="0.75" bottom="0.75" header="0.3" footer="0.3"/>
  <pageSetup paperSize="9" fitToWidth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8"/>
  <sheetViews>
    <sheetView workbookViewId="0">
      <selection activeCell="A5" sqref="A5:R5"/>
    </sheetView>
  </sheetViews>
  <sheetFormatPr defaultRowHeight="15"/>
  <cols>
    <col min="1" max="1" width="22.7109375" style="728" customWidth="1"/>
    <col min="2" max="7" width="19.140625" style="728" customWidth="1"/>
    <col min="8" max="8" width="14.140625" style="728" customWidth="1"/>
    <col min="9" max="9" width="13.28515625" style="728" customWidth="1"/>
    <col min="10" max="16384" width="9.140625" style="728"/>
  </cols>
  <sheetData>
    <row r="1" spans="1:9" ht="15.75">
      <c r="A1" s="727" t="s">
        <v>0</v>
      </c>
    </row>
    <row r="3" spans="1:9" ht="18.75">
      <c r="A3" s="1432" t="s">
        <v>1</v>
      </c>
      <c r="B3" s="1432"/>
      <c r="C3" s="1432"/>
      <c r="D3" s="1432"/>
      <c r="E3" s="1432"/>
      <c r="F3" s="1432"/>
      <c r="G3" s="1432"/>
      <c r="H3" s="1432"/>
      <c r="I3" s="1432"/>
    </row>
    <row r="4" spans="1:9">
      <c r="A4" s="728" t="s">
        <v>2</v>
      </c>
    </row>
    <row r="6" spans="1:9" s="729" customFormat="1">
      <c r="A6" s="1433" t="s">
        <v>403</v>
      </c>
      <c r="B6" s="1434"/>
      <c r="C6" s="1434"/>
      <c r="D6" s="1435"/>
      <c r="E6" s="1435"/>
      <c r="F6" s="1435"/>
      <c r="G6" s="1435"/>
    </row>
    <row r="7" spans="1:9" s="729" customFormat="1" ht="14.25" thickBot="1">
      <c r="A7" s="1436"/>
      <c r="B7" s="1437"/>
      <c r="C7" s="1437"/>
    </row>
    <row r="8" spans="1:9" s="729" customFormat="1" ht="13.5" customHeight="1">
      <c r="A8" s="1438"/>
      <c r="B8" s="1440" t="s">
        <v>404</v>
      </c>
      <c r="C8" s="1441"/>
      <c r="D8" s="1441"/>
      <c r="E8" s="1441"/>
      <c r="F8" s="1442"/>
      <c r="G8" s="1440" t="s">
        <v>405</v>
      </c>
      <c r="H8" s="1441"/>
      <c r="I8" s="1442"/>
    </row>
    <row r="9" spans="1:9" s="729" customFormat="1" ht="53.25" customHeight="1">
      <c r="A9" s="1439"/>
      <c r="B9" s="730" t="s">
        <v>406</v>
      </c>
      <c r="C9" s="731" t="s">
        <v>407</v>
      </c>
      <c r="D9" s="731" t="s">
        <v>369</v>
      </c>
      <c r="E9" s="731" t="s">
        <v>217</v>
      </c>
      <c r="F9" s="732" t="s">
        <v>408</v>
      </c>
      <c r="G9" s="733" t="s">
        <v>409</v>
      </c>
      <c r="H9" s="734" t="s">
        <v>410</v>
      </c>
      <c r="I9" s="735" t="s">
        <v>221</v>
      </c>
    </row>
    <row r="10" spans="1:9" s="729" customFormat="1" ht="13.5">
      <c r="A10" s="736" t="s">
        <v>176</v>
      </c>
      <c r="B10" s="737"/>
      <c r="C10" s="738"/>
      <c r="D10" s="738"/>
      <c r="E10" s="739"/>
      <c r="F10" s="740"/>
      <c r="G10" s="741"/>
      <c r="H10" s="738"/>
      <c r="I10" s="742"/>
    </row>
    <row r="11" spans="1:9" s="729" customFormat="1" ht="36">
      <c r="A11" s="743" t="s">
        <v>411</v>
      </c>
      <c r="B11" s="744"/>
      <c r="C11" s="745"/>
      <c r="D11" s="745"/>
      <c r="E11" s="739"/>
      <c r="F11" s="740"/>
      <c r="G11" s="741"/>
      <c r="H11" s="745"/>
      <c r="I11" s="746"/>
    </row>
    <row r="12" spans="1:9" s="729" customFormat="1" ht="36.75" thickBot="1">
      <c r="A12" s="747" t="s">
        <v>412</v>
      </c>
      <c r="B12" s="748"/>
      <c r="C12" s="749"/>
      <c r="D12" s="749"/>
      <c r="E12" s="739"/>
      <c r="F12" s="740"/>
      <c r="G12" s="741"/>
      <c r="H12" s="749"/>
      <c r="I12" s="750"/>
    </row>
    <row r="13" spans="1:9" s="729" customFormat="1" ht="15.75" thickBot="1">
      <c r="A13" s="751" t="s">
        <v>177</v>
      </c>
      <c r="B13" s="752">
        <f t="shared" ref="B13:I13" si="0">B10+B11-B12</f>
        <v>0</v>
      </c>
      <c r="C13" s="753">
        <f t="shared" si="0"/>
        <v>0</v>
      </c>
      <c r="D13" s="753">
        <f t="shared" si="0"/>
        <v>0</v>
      </c>
      <c r="E13" s="754">
        <f t="shared" si="0"/>
        <v>0</v>
      </c>
      <c r="F13" s="755">
        <f t="shared" si="0"/>
        <v>0</v>
      </c>
      <c r="G13" s="756">
        <f t="shared" si="0"/>
        <v>0</v>
      </c>
      <c r="H13" s="757">
        <f t="shared" si="0"/>
        <v>0</v>
      </c>
      <c r="I13" s="758">
        <f t="shared" si="0"/>
        <v>0</v>
      </c>
    </row>
    <row r="17" spans="1:5">
      <c r="A17" s="759" t="s">
        <v>41</v>
      </c>
      <c r="B17" s="759"/>
      <c r="C17" s="760"/>
      <c r="D17" s="761"/>
      <c r="E17" s="762">
        <v>44651</v>
      </c>
    </row>
    <row r="18" spans="1:5">
      <c r="A18" s="763" t="s">
        <v>43</v>
      </c>
      <c r="B18" s="763"/>
      <c r="C18" s="764"/>
      <c r="D18" s="764"/>
      <c r="E18" s="765" t="s">
        <v>60</v>
      </c>
    </row>
  </sheetData>
  <mergeCells count="6">
    <mergeCell ref="A3:I3"/>
    <mergeCell ref="A6:G6"/>
    <mergeCell ref="A7:C7"/>
    <mergeCell ref="A8:A9"/>
    <mergeCell ref="B8:F8"/>
    <mergeCell ref="G8:I8"/>
  </mergeCells>
  <pageMargins left="0.7" right="0.7" top="0.75" bottom="0.75" header="0.3" footer="0.3"/>
  <pageSetup paperSize="9" scale="81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"/>
  <sheetViews>
    <sheetView workbookViewId="0">
      <selection activeCell="A5" sqref="A5:R5"/>
    </sheetView>
  </sheetViews>
  <sheetFormatPr defaultRowHeight="15"/>
  <cols>
    <col min="1" max="1" width="22.7109375" style="708" customWidth="1"/>
    <col min="2" max="7" width="19.140625" style="708" customWidth="1"/>
    <col min="8" max="8" width="14.140625" style="708" customWidth="1"/>
    <col min="9" max="16384" width="9.140625" style="708"/>
  </cols>
  <sheetData>
    <row r="1" spans="1:9" ht="15.75">
      <c r="A1" s="707" t="s">
        <v>0</v>
      </c>
    </row>
    <row r="3" spans="1:9" ht="18.75">
      <c r="A3" s="709" t="s">
        <v>213</v>
      </c>
      <c r="B3" s="709"/>
      <c r="C3" s="709"/>
      <c r="D3" s="709"/>
      <c r="E3" s="709"/>
      <c r="F3" s="709"/>
      <c r="G3" s="709"/>
      <c r="H3" s="709"/>
      <c r="I3" s="709"/>
    </row>
    <row r="4" spans="1:9">
      <c r="A4" s="708" t="s">
        <v>2</v>
      </c>
    </row>
    <row r="6" spans="1:9">
      <c r="A6" s="1443" t="s">
        <v>400</v>
      </c>
      <c r="B6" s="1444"/>
      <c r="C6" s="1444"/>
    </row>
    <row r="7" spans="1:9" ht="15.75" thickBot="1">
      <c r="A7" s="1445"/>
      <c r="B7" s="1446"/>
      <c r="C7" s="1446"/>
    </row>
    <row r="8" spans="1:9">
      <c r="A8" s="710" t="s">
        <v>187</v>
      </c>
      <c r="B8" s="711" t="s">
        <v>176</v>
      </c>
      <c r="C8" s="712" t="s">
        <v>177</v>
      </c>
    </row>
    <row r="9" spans="1:9" ht="27" thickBot="1">
      <c r="A9" s="713" t="s">
        <v>401</v>
      </c>
      <c r="B9" s="714"/>
      <c r="C9" s="715"/>
      <c r="D9" s="716"/>
      <c r="E9" s="717"/>
    </row>
    <row r="10" spans="1:9">
      <c r="D10" s="718"/>
      <c r="E10" s="719"/>
    </row>
    <row r="12" spans="1:9" ht="30.75" customHeight="1"/>
    <row r="13" spans="1:9">
      <c r="A13" s="720" t="s">
        <v>41</v>
      </c>
      <c r="B13" s="720"/>
      <c r="C13" s="721"/>
      <c r="D13" s="722">
        <v>44651</v>
      </c>
      <c r="E13" s="723"/>
      <c r="F13" s="723" t="s">
        <v>402</v>
      </c>
    </row>
    <row r="14" spans="1:9">
      <c r="A14" s="724" t="s">
        <v>43</v>
      </c>
      <c r="B14" s="724"/>
      <c r="C14" s="725"/>
      <c r="D14" s="717" t="s">
        <v>60</v>
      </c>
      <c r="E14" s="723"/>
      <c r="F14" s="726" t="s">
        <v>22</v>
      </c>
    </row>
  </sheetData>
  <mergeCells count="2">
    <mergeCell ref="A6:C6"/>
    <mergeCell ref="A7:C7"/>
  </mergeCells>
  <pageMargins left="0.7" right="0.7" top="0.75" bottom="0.75" header="0.3" footer="0.3"/>
  <pageSetup paperSize="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workbookViewId="0">
      <selection activeCell="A5" sqref="A5:R5"/>
    </sheetView>
  </sheetViews>
  <sheetFormatPr defaultRowHeight="15"/>
  <cols>
    <col min="1" max="1" width="22.7109375" style="687" customWidth="1"/>
    <col min="2" max="4" width="20.7109375" style="687" customWidth="1"/>
    <col min="5" max="7" width="19.140625" style="687" customWidth="1"/>
    <col min="8" max="8" width="14.140625" style="687" customWidth="1"/>
    <col min="9" max="16384" width="9.140625" style="687"/>
  </cols>
  <sheetData>
    <row r="1" spans="1:9" ht="15.75">
      <c r="A1" s="686" t="s">
        <v>0</v>
      </c>
    </row>
    <row r="3" spans="1:9" ht="18.75">
      <c r="A3" s="688" t="s">
        <v>213</v>
      </c>
      <c r="B3" s="688"/>
      <c r="C3" s="688"/>
      <c r="D3" s="688"/>
      <c r="E3" s="688"/>
      <c r="F3" s="688"/>
      <c r="G3" s="688"/>
      <c r="H3" s="688"/>
      <c r="I3" s="688"/>
    </row>
    <row r="4" spans="1:9">
      <c r="A4" s="687" t="s">
        <v>2</v>
      </c>
    </row>
    <row r="6" spans="1:9" ht="50.25" customHeight="1">
      <c r="A6" s="1451" t="s">
        <v>393</v>
      </c>
      <c r="B6" s="1452"/>
      <c r="C6" s="1452"/>
      <c r="D6" s="1453"/>
      <c r="E6" s="689"/>
    </row>
    <row r="7" spans="1:9" ht="15.75" thickBot="1">
      <c r="A7" s="1454"/>
      <c r="B7" s="1455"/>
      <c r="C7" s="1455"/>
      <c r="D7" s="690"/>
    </row>
    <row r="8" spans="1:9">
      <c r="A8" s="1456" t="s">
        <v>26</v>
      </c>
      <c r="B8" s="1457"/>
      <c r="C8" s="691" t="s">
        <v>176</v>
      </c>
      <c r="D8" s="692" t="s">
        <v>177</v>
      </c>
    </row>
    <row r="9" spans="1:9" ht="60.2" customHeight="1">
      <c r="A9" s="1458" t="s">
        <v>394</v>
      </c>
      <c r="B9" s="1459"/>
      <c r="C9" s="693">
        <v>0</v>
      </c>
      <c r="D9" s="694">
        <v>0</v>
      </c>
      <c r="E9" s="695"/>
    </row>
    <row r="10" spans="1:9">
      <c r="A10" s="1460" t="s">
        <v>181</v>
      </c>
      <c r="B10" s="1461"/>
      <c r="C10" s="696"/>
      <c r="D10" s="697"/>
      <c r="E10" s="689"/>
    </row>
    <row r="11" spans="1:9" ht="14.25" customHeight="1">
      <c r="A11" s="1462" t="s">
        <v>395</v>
      </c>
      <c r="B11" s="1463"/>
      <c r="C11" s="698"/>
      <c r="D11" s="699"/>
    </row>
    <row r="12" spans="1:9">
      <c r="A12" s="1447" t="s">
        <v>396</v>
      </c>
      <c r="B12" s="1448"/>
      <c r="C12" s="693"/>
      <c r="D12" s="694"/>
    </row>
    <row r="13" spans="1:9">
      <c r="A13" s="1447" t="s">
        <v>397</v>
      </c>
      <c r="B13" s="1448"/>
      <c r="C13" s="693"/>
      <c r="D13" s="694"/>
    </row>
    <row r="14" spans="1:9">
      <c r="A14" s="1447" t="s">
        <v>398</v>
      </c>
      <c r="B14" s="1448"/>
      <c r="C14" s="693"/>
      <c r="D14" s="694"/>
    </row>
    <row r="15" spans="1:9" ht="15.75" thickBot="1">
      <c r="A15" s="1449" t="s">
        <v>399</v>
      </c>
      <c r="B15" s="1450"/>
      <c r="C15" s="700"/>
      <c r="D15" s="701"/>
    </row>
    <row r="18" spans="1:4" ht="32.25" customHeight="1"/>
    <row r="19" spans="1:4">
      <c r="A19" s="702" t="s">
        <v>41</v>
      </c>
      <c r="B19" s="702"/>
      <c r="C19" s="703"/>
      <c r="D19" s="704">
        <v>44651</v>
      </c>
    </row>
    <row r="20" spans="1:4">
      <c r="A20" s="705" t="s">
        <v>43</v>
      </c>
      <c r="B20" s="705"/>
      <c r="C20" s="706"/>
      <c r="D20" s="689" t="s">
        <v>60</v>
      </c>
    </row>
  </sheetData>
  <mergeCells count="10">
    <mergeCell ref="A12:B12"/>
    <mergeCell ref="A13:B13"/>
    <mergeCell ref="A14:B14"/>
    <mergeCell ref="A15:B15"/>
    <mergeCell ref="A6:D6"/>
    <mergeCell ref="A7:C7"/>
    <mergeCell ref="A8:B8"/>
    <mergeCell ref="A9:B9"/>
    <mergeCell ref="A10:B10"/>
    <mergeCell ref="A11:B11"/>
  </mergeCells>
  <pageMargins left="0.7" right="0.7" top="0.75" bottom="0.75" header="0.3" footer="0.3"/>
  <pageSetup paperSize="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workbookViewId="0">
      <selection activeCell="A5" sqref="A5:R5"/>
    </sheetView>
  </sheetViews>
  <sheetFormatPr defaultRowHeight="15"/>
  <cols>
    <col min="1" max="1" width="22.7109375" style="617" customWidth="1"/>
    <col min="2" max="7" width="19.140625" style="617" customWidth="1"/>
    <col min="8" max="8" width="14.140625" style="617" customWidth="1"/>
    <col min="9" max="9" width="13.140625" style="617" customWidth="1"/>
    <col min="10" max="16384" width="9.140625" style="617"/>
  </cols>
  <sheetData>
    <row r="1" spans="1:9" ht="15.75">
      <c r="A1" s="616" t="s">
        <v>0</v>
      </c>
    </row>
    <row r="3" spans="1:9" ht="18.75">
      <c r="A3" s="1464" t="s">
        <v>1</v>
      </c>
      <c r="B3" s="1464"/>
      <c r="C3" s="1464"/>
      <c r="D3" s="1464"/>
      <c r="E3" s="1464"/>
      <c r="F3" s="1464"/>
      <c r="G3" s="1464"/>
      <c r="H3" s="1464"/>
      <c r="I3" s="1464"/>
    </row>
    <row r="4" spans="1:9">
      <c r="A4" s="617" t="s">
        <v>2</v>
      </c>
    </row>
    <row r="6" spans="1:9">
      <c r="A6" s="1465" t="s">
        <v>380</v>
      </c>
      <c r="B6" s="1466"/>
      <c r="C6" s="1466"/>
      <c r="D6" s="1466"/>
      <c r="E6" s="1466"/>
      <c r="F6" s="1466"/>
      <c r="G6" s="1466"/>
      <c r="H6" s="1466"/>
      <c r="I6" s="1466"/>
    </row>
    <row r="7" spans="1:9" ht="16.5" thickBot="1">
      <c r="A7" s="646"/>
      <c r="B7" s="647"/>
      <c r="C7" s="647"/>
      <c r="D7" s="647"/>
      <c r="E7" s="647" t="s">
        <v>381</v>
      </c>
      <c r="F7" s="648"/>
      <c r="G7" s="648"/>
      <c r="H7" s="648"/>
      <c r="I7" s="648"/>
    </row>
    <row r="8" spans="1:9" ht="64.5" thickBot="1">
      <c r="A8" s="1467" t="s">
        <v>382</v>
      </c>
      <c r="B8" s="1468"/>
      <c r="C8" s="649" t="s">
        <v>383</v>
      </c>
      <c r="D8" s="650" t="s">
        <v>384</v>
      </c>
      <c r="E8" s="649" t="s">
        <v>385</v>
      </c>
      <c r="F8" s="651" t="s">
        <v>386</v>
      </c>
      <c r="G8" s="649" t="s">
        <v>387</v>
      </c>
      <c r="H8" s="649" t="s">
        <v>388</v>
      </c>
      <c r="I8" s="652" t="s">
        <v>389</v>
      </c>
    </row>
    <row r="9" spans="1:9">
      <c r="A9" s="653" t="s">
        <v>177</v>
      </c>
      <c r="B9" s="654"/>
      <c r="C9" s="655"/>
      <c r="D9" s="656"/>
      <c r="E9" s="655"/>
      <c r="F9" s="656"/>
      <c r="G9" s="655"/>
      <c r="H9" s="655"/>
      <c r="I9" s="657"/>
    </row>
    <row r="10" spans="1:9">
      <c r="A10" s="658"/>
      <c r="B10" s="659" t="s">
        <v>390</v>
      </c>
      <c r="C10" s="660"/>
      <c r="D10" s="661"/>
      <c r="E10" s="660"/>
      <c r="F10" s="661"/>
      <c r="G10" s="660"/>
      <c r="H10" s="660"/>
      <c r="I10" s="662"/>
    </row>
    <row r="11" spans="1:9">
      <c r="A11" s="663" t="s">
        <v>9</v>
      </c>
      <c r="B11" s="664"/>
      <c r="C11" s="665"/>
      <c r="D11" s="666"/>
      <c r="E11" s="667"/>
      <c r="F11" s="666"/>
      <c r="G11" s="667"/>
      <c r="H11" s="667"/>
      <c r="I11" s="668"/>
    </row>
    <row r="12" spans="1:9">
      <c r="A12" s="663" t="s">
        <v>11</v>
      </c>
      <c r="B12" s="664"/>
      <c r="C12" s="665"/>
      <c r="D12" s="666"/>
      <c r="E12" s="667"/>
      <c r="F12" s="666"/>
      <c r="G12" s="667"/>
      <c r="H12" s="667"/>
      <c r="I12" s="668"/>
    </row>
    <row r="13" spans="1:9" ht="15.75" thickBot="1">
      <c r="A13" s="669" t="s">
        <v>332</v>
      </c>
      <c r="B13" s="670"/>
      <c r="C13" s="671"/>
      <c r="D13" s="672"/>
      <c r="E13" s="673"/>
      <c r="F13" s="672"/>
      <c r="G13" s="673"/>
      <c r="H13" s="673"/>
      <c r="I13" s="674"/>
    </row>
    <row r="14" spans="1:9" ht="15.75" thickBot="1">
      <c r="A14" s="675"/>
      <c r="B14" s="676" t="s">
        <v>59</v>
      </c>
      <c r="C14" s="677"/>
      <c r="D14" s="677"/>
      <c r="E14" s="677">
        <f>SUM(E11:E13)</f>
        <v>0</v>
      </c>
      <c r="F14" s="677">
        <f>SUM(F11:F13)</f>
        <v>0</v>
      </c>
      <c r="G14" s="677">
        <f>SUM(G11:G13)</f>
        <v>0</v>
      </c>
      <c r="H14" s="677"/>
      <c r="I14" s="677"/>
    </row>
    <row r="15" spans="1:9" ht="77.25" thickBot="1">
      <c r="A15" s="1467" t="s">
        <v>382</v>
      </c>
      <c r="B15" s="1469"/>
      <c r="C15" s="649" t="s">
        <v>383</v>
      </c>
      <c r="D15" s="650" t="s">
        <v>384</v>
      </c>
      <c r="E15" s="649" t="s">
        <v>385</v>
      </c>
      <c r="F15" s="651" t="s">
        <v>386</v>
      </c>
      <c r="G15" s="649" t="s">
        <v>387</v>
      </c>
      <c r="H15" s="649" t="s">
        <v>391</v>
      </c>
      <c r="I15" s="652" t="s">
        <v>392</v>
      </c>
    </row>
    <row r="16" spans="1:9" ht="15.75" thickBot="1">
      <c r="A16" s="678" t="s">
        <v>176</v>
      </c>
      <c r="B16" s="679"/>
      <c r="C16" s="680"/>
      <c r="D16" s="681"/>
      <c r="E16" s="680"/>
      <c r="F16" s="681"/>
      <c r="G16" s="680"/>
      <c r="H16" s="680"/>
      <c r="I16" s="682"/>
    </row>
    <row r="17" spans="1:9">
      <c r="A17" s="658"/>
      <c r="B17" s="659" t="s">
        <v>390</v>
      </c>
      <c r="C17" s="660"/>
      <c r="D17" s="661"/>
      <c r="E17" s="660"/>
      <c r="F17" s="661"/>
      <c r="G17" s="660"/>
      <c r="H17" s="660"/>
      <c r="I17" s="662"/>
    </row>
    <row r="18" spans="1:9">
      <c r="A18" s="663" t="s">
        <v>9</v>
      </c>
      <c r="B18" s="664"/>
      <c r="C18" s="665"/>
      <c r="D18" s="666"/>
      <c r="E18" s="667"/>
      <c r="F18" s="666"/>
      <c r="G18" s="667"/>
      <c r="H18" s="667"/>
      <c r="I18" s="668"/>
    </row>
    <row r="19" spans="1:9">
      <c r="A19" s="663" t="s">
        <v>11</v>
      </c>
      <c r="B19" s="664"/>
      <c r="C19" s="665"/>
      <c r="D19" s="666"/>
      <c r="E19" s="667"/>
      <c r="F19" s="666"/>
      <c r="G19" s="667"/>
      <c r="H19" s="667"/>
      <c r="I19" s="668"/>
    </row>
    <row r="20" spans="1:9" ht="15.75" thickBot="1">
      <c r="A20" s="669" t="s">
        <v>332</v>
      </c>
      <c r="B20" s="670"/>
      <c r="C20" s="671"/>
      <c r="D20" s="672"/>
      <c r="E20" s="673"/>
      <c r="F20" s="672"/>
      <c r="G20" s="673"/>
      <c r="H20" s="673"/>
      <c r="I20" s="674"/>
    </row>
    <row r="21" spans="1:9" ht="15.75" thickBot="1">
      <c r="A21" s="683"/>
      <c r="B21" s="676" t="s">
        <v>59</v>
      </c>
      <c r="C21" s="677"/>
      <c r="D21" s="684"/>
      <c r="E21" s="677">
        <f>SUM(E18:E20)</f>
        <v>0</v>
      </c>
      <c r="F21" s="677">
        <f>SUM(F18:F20)</f>
        <v>0</v>
      </c>
      <c r="G21" s="677">
        <f>SUM(G18:G20)</f>
        <v>0</v>
      </c>
      <c r="H21" s="677"/>
      <c r="I21" s="685"/>
    </row>
    <row r="25" spans="1:9">
      <c r="A25" s="639" t="s">
        <v>41</v>
      </c>
      <c r="B25" s="639"/>
      <c r="C25" s="640"/>
      <c r="D25" s="641"/>
      <c r="E25" s="642">
        <v>44651</v>
      </c>
    </row>
    <row r="26" spans="1:9">
      <c r="A26" s="643" t="s">
        <v>43</v>
      </c>
      <c r="B26" s="643"/>
      <c r="C26" s="644"/>
      <c r="D26" s="644"/>
      <c r="E26" s="645" t="s">
        <v>60</v>
      </c>
    </row>
  </sheetData>
  <mergeCells count="4">
    <mergeCell ref="A3:I3"/>
    <mergeCell ref="A6:I6"/>
    <mergeCell ref="A8:B8"/>
    <mergeCell ref="A15:B15"/>
  </mergeCells>
  <pageMargins left="0.7" right="0.7" top="0.75" bottom="0.75" header="0.3" footer="0.3"/>
  <pageSetup paperSize="9" scale="7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K23"/>
  <sheetViews>
    <sheetView zoomScaleNormal="100" workbookViewId="0">
      <selection activeCell="A5" sqref="A5:R5"/>
    </sheetView>
  </sheetViews>
  <sheetFormatPr defaultRowHeight="15"/>
  <cols>
    <col min="1" max="1" width="22.7109375" style="617" customWidth="1"/>
    <col min="2" max="7" width="19.140625" style="617" customWidth="1"/>
    <col min="8" max="8" width="14.140625" style="617" customWidth="1"/>
    <col min="9" max="16384" width="9.140625" style="617"/>
  </cols>
  <sheetData>
    <row r="1" spans="1:11" ht="15.75">
      <c r="A1" s="616" t="s">
        <v>0</v>
      </c>
    </row>
    <row r="3" spans="1:11" ht="18.75">
      <c r="A3" s="1464" t="s">
        <v>1</v>
      </c>
      <c r="B3" s="1464"/>
      <c r="C3" s="1464"/>
      <c r="D3" s="1464"/>
      <c r="E3" s="1464"/>
      <c r="F3" s="1464"/>
      <c r="G3" s="1464"/>
      <c r="H3" s="1464"/>
      <c r="I3" s="1464"/>
    </row>
    <row r="4" spans="1:11">
      <c r="A4" s="617" t="s">
        <v>2</v>
      </c>
    </row>
    <row r="6" spans="1:11">
      <c r="A6" s="1473" t="s">
        <v>364</v>
      </c>
      <c r="B6" s="1474"/>
      <c r="C6" s="1474"/>
      <c r="D6" s="1474"/>
      <c r="E6" s="1474"/>
      <c r="F6" s="1474"/>
      <c r="G6" s="1474"/>
      <c r="H6" s="1474"/>
      <c r="I6" s="1474"/>
    </row>
    <row r="7" spans="1:11" ht="15.75" thickBot="1">
      <c r="A7" s="618"/>
      <c r="B7" s="619"/>
      <c r="C7" s="619"/>
      <c r="D7" s="619"/>
      <c r="E7" s="618"/>
      <c r="F7" s="618"/>
      <c r="G7" s="618"/>
      <c r="H7" s="618"/>
      <c r="I7" s="618"/>
    </row>
    <row r="8" spans="1:11" ht="15.75" thickBot="1">
      <c r="A8" s="1475" t="s">
        <v>365</v>
      </c>
      <c r="B8" s="1476"/>
      <c r="C8" s="1476"/>
      <c r="D8" s="1477"/>
      <c r="E8" s="1481" t="s">
        <v>176</v>
      </c>
      <c r="F8" s="1483" t="s">
        <v>366</v>
      </c>
      <c r="G8" s="1484"/>
      <c r="H8" s="1485"/>
      <c r="I8" s="1486" t="s">
        <v>177</v>
      </c>
    </row>
    <row r="9" spans="1:11" ht="23.25" customHeight="1" thickBot="1">
      <c r="A9" s="1478"/>
      <c r="B9" s="1479"/>
      <c r="C9" s="1479"/>
      <c r="D9" s="1480"/>
      <c r="E9" s="1482"/>
      <c r="F9" s="620" t="s">
        <v>228</v>
      </c>
      <c r="G9" s="621" t="s">
        <v>367</v>
      </c>
      <c r="H9" s="620" t="s">
        <v>368</v>
      </c>
      <c r="I9" s="1487"/>
    </row>
    <row r="10" spans="1:11">
      <c r="A10" s="622">
        <v>1</v>
      </c>
      <c r="B10" s="1488" t="s">
        <v>369</v>
      </c>
      <c r="C10" s="1489"/>
      <c r="D10" s="1490"/>
      <c r="E10" s="623">
        <v>0</v>
      </c>
      <c r="F10" s="624"/>
      <c r="G10" s="624"/>
      <c r="H10" s="624"/>
      <c r="I10" s="625">
        <f>E10+F10-G10-H10</f>
        <v>0</v>
      </c>
    </row>
    <row r="11" spans="1:11">
      <c r="A11" s="626"/>
      <c r="B11" s="1491" t="s">
        <v>370</v>
      </c>
      <c r="C11" s="1492"/>
      <c r="D11" s="1493"/>
      <c r="E11" s="627">
        <v>0</v>
      </c>
      <c r="F11" s="628"/>
      <c r="G11" s="628"/>
      <c r="H11" s="628"/>
      <c r="I11" s="629">
        <f>E11+F11-G11-H11</f>
        <v>0</v>
      </c>
    </row>
    <row r="12" spans="1:11">
      <c r="A12" s="630" t="s">
        <v>371</v>
      </c>
      <c r="B12" s="1494" t="s">
        <v>372</v>
      </c>
      <c r="C12" s="1495"/>
      <c r="D12" s="1496"/>
      <c r="E12" s="631">
        <v>3142.5</v>
      </c>
      <c r="F12" s="632">
        <v>43</v>
      </c>
      <c r="G12" s="632">
        <f>375.47-375.47</f>
        <v>0</v>
      </c>
      <c r="H12" s="632">
        <v>600</v>
      </c>
      <c r="I12" s="633">
        <f>E12+F12-G12-H12</f>
        <v>2585.5</v>
      </c>
    </row>
    <row r="13" spans="1:11">
      <c r="A13" s="630"/>
      <c r="B13" s="1491" t="s">
        <v>370</v>
      </c>
      <c r="C13" s="1492"/>
      <c r="D13" s="1493"/>
      <c r="E13" s="634">
        <v>0</v>
      </c>
      <c r="F13" s="632"/>
      <c r="G13" s="632"/>
      <c r="H13" s="632"/>
      <c r="I13" s="632">
        <f>E13+F13-G13-H13</f>
        <v>0</v>
      </c>
      <c r="K13" s="617" t="s">
        <v>373</v>
      </c>
    </row>
    <row r="14" spans="1:11" ht="15.75" thickBot="1">
      <c r="A14" s="635" t="s">
        <v>374</v>
      </c>
      <c r="B14" s="1494" t="s">
        <v>375</v>
      </c>
      <c r="C14" s="1495"/>
      <c r="D14" s="1496"/>
      <c r="E14" s="631">
        <v>0</v>
      </c>
      <c r="F14" s="632"/>
      <c r="G14" s="632"/>
      <c r="H14" s="632"/>
      <c r="I14" s="628">
        <f>E14+F14-G14-H14</f>
        <v>0</v>
      </c>
    </row>
    <row r="15" spans="1:11" ht="15.75" thickBot="1">
      <c r="A15" s="1470" t="s">
        <v>210</v>
      </c>
      <c r="B15" s="1471"/>
      <c r="C15" s="1471"/>
      <c r="D15" s="1472"/>
      <c r="E15" s="636">
        <f>E10+E12+E14</f>
        <v>3142.5</v>
      </c>
      <c r="F15" s="636">
        <f>F10+F12+F14</f>
        <v>43</v>
      </c>
      <c r="G15" s="636">
        <f>G10+G12+G14</f>
        <v>0</v>
      </c>
      <c r="H15" s="636">
        <f>H10+H12+H14</f>
        <v>600</v>
      </c>
      <c r="I15" s="637">
        <f>I10+I12+I14</f>
        <v>2585.5</v>
      </c>
      <c r="K15" s="617" t="s">
        <v>376</v>
      </c>
    </row>
    <row r="16" spans="1:11">
      <c r="K16" s="617" t="s">
        <v>377</v>
      </c>
    </row>
    <row r="17" spans="1:5" ht="15.75">
      <c r="A17" s="638" t="s">
        <v>378</v>
      </c>
    </row>
    <row r="18" spans="1:5" ht="15.75">
      <c r="A18" s="638" t="s">
        <v>379</v>
      </c>
    </row>
    <row r="21" spans="1:5" ht="38.25" customHeight="1"/>
    <row r="22" spans="1:5">
      <c r="A22" s="639" t="s">
        <v>41</v>
      </c>
      <c r="B22" s="639"/>
      <c r="C22" s="640"/>
      <c r="D22" s="641"/>
      <c r="E22" s="642">
        <v>44651</v>
      </c>
    </row>
    <row r="23" spans="1:5">
      <c r="A23" s="643" t="s">
        <v>43</v>
      </c>
      <c r="B23" s="643"/>
      <c r="C23" s="644"/>
      <c r="D23" s="644"/>
      <c r="E23" s="645" t="s">
        <v>60</v>
      </c>
    </row>
  </sheetData>
  <mergeCells count="12">
    <mergeCell ref="A15:D15"/>
    <mergeCell ref="A3:I3"/>
    <mergeCell ref="A6:I6"/>
    <mergeCell ref="A8:D9"/>
    <mergeCell ref="E8:E9"/>
    <mergeCell ref="F8:H8"/>
    <mergeCell ref="I8:I9"/>
    <mergeCell ref="B10:D10"/>
    <mergeCell ref="B11:D11"/>
    <mergeCell ref="B12:D12"/>
    <mergeCell ref="B13:D13"/>
    <mergeCell ref="B14:D14"/>
  </mergeCells>
  <pageMargins left="0.7" right="0.7" top="0.75" bottom="0.75" header="0.3" footer="0.3"/>
  <pageSetup paperSize="9" scale="8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29"/>
  <sheetViews>
    <sheetView topLeftCell="A10" workbookViewId="0">
      <selection activeCell="E18" sqref="E18"/>
    </sheetView>
  </sheetViews>
  <sheetFormatPr defaultColWidth="9.140625" defaultRowHeight="13.5"/>
  <cols>
    <col min="1" max="1" width="8" style="931" customWidth="1"/>
    <col min="2" max="2" width="37.5703125" style="1002" customWidth="1"/>
    <col min="3" max="3" width="25.140625" style="1002" customWidth="1"/>
    <col min="4" max="4" width="20.42578125" style="1002" customWidth="1"/>
    <col min="5" max="5" width="18.140625" style="1002" customWidth="1"/>
    <col min="6" max="6" width="19" style="1002" customWidth="1"/>
    <col min="7" max="7" width="20.140625" style="1002" customWidth="1"/>
    <col min="8" max="8" width="19.85546875" style="1002" customWidth="1"/>
    <col min="9" max="10" width="20.7109375" style="1002" customWidth="1"/>
    <col min="11" max="16384" width="9.140625" style="1002"/>
  </cols>
  <sheetData>
    <row r="1" spans="1:39" s="1005" customFormat="1" ht="16.5">
      <c r="A1" s="1004"/>
      <c r="H1" s="1197" t="s">
        <v>635</v>
      </c>
    </row>
    <row r="2" spans="1:39" s="1005" customFormat="1" ht="93.75" customHeight="1">
      <c r="A2" s="1282" t="s">
        <v>0</v>
      </c>
      <c r="B2" s="1282"/>
      <c r="H2" s="1283" t="s">
        <v>450</v>
      </c>
      <c r="I2" s="1283"/>
      <c r="J2" s="1198"/>
    </row>
    <row r="3" spans="1:39" s="1010" customFormat="1" ht="11.25" customHeight="1">
      <c r="A3" s="1279" t="s">
        <v>580</v>
      </c>
      <c r="B3" s="1279"/>
      <c r="C3" s="1007"/>
      <c r="D3" s="1007"/>
      <c r="E3" s="1007"/>
      <c r="F3" s="1007"/>
      <c r="G3" s="1008"/>
      <c r="H3" s="1008"/>
      <c r="I3" s="1009"/>
      <c r="J3" s="1009"/>
    </row>
    <row r="4" spans="1:39" ht="12.2" customHeight="1">
      <c r="A4" s="1280" t="s">
        <v>581</v>
      </c>
      <c r="B4" s="1280"/>
      <c r="C4" s="1011"/>
      <c r="D4" s="1011"/>
      <c r="E4" s="1011"/>
      <c r="F4" s="1011"/>
      <c r="G4" s="1012"/>
      <c r="H4" s="1012"/>
      <c r="I4" s="1013"/>
      <c r="J4" s="1013"/>
    </row>
    <row r="5" spans="1:39" ht="12.2" customHeight="1">
      <c r="A5" s="1280" t="s">
        <v>452</v>
      </c>
      <c r="B5" s="1280"/>
      <c r="C5" s="1014"/>
      <c r="D5" s="1014"/>
      <c r="E5" s="1014"/>
      <c r="F5" s="1014"/>
      <c r="G5" s="1012"/>
      <c r="H5" s="1012"/>
    </row>
    <row r="6" spans="1:39" ht="78.75" customHeight="1">
      <c r="A6" s="1276" t="s">
        <v>636</v>
      </c>
      <c r="B6" s="1276"/>
      <c r="C6" s="1276"/>
      <c r="D6" s="1276"/>
      <c r="E6" s="1276"/>
      <c r="F6" s="1276"/>
      <c r="G6" s="1276"/>
      <c r="H6" s="1276"/>
      <c r="I6" s="1276"/>
    </row>
    <row r="7" spans="1:39" ht="20.25" customHeight="1" thickBot="1">
      <c r="A7" s="1015"/>
      <c r="B7" s="1015"/>
      <c r="C7" s="1015"/>
      <c r="D7" s="1015"/>
      <c r="E7" s="1015"/>
      <c r="F7" s="1015"/>
      <c r="G7" s="1015"/>
      <c r="H7" s="1015"/>
      <c r="I7" s="1015"/>
      <c r="J7" s="1015"/>
    </row>
    <row r="8" spans="1:39" s="1131" customFormat="1" ht="65.25" customHeight="1" thickBot="1">
      <c r="A8" s="1016" t="s">
        <v>524</v>
      </c>
      <c r="B8" s="1017" t="s">
        <v>31</v>
      </c>
      <c r="C8" s="1016" t="s">
        <v>584</v>
      </c>
      <c r="D8" s="1016" t="s">
        <v>585</v>
      </c>
      <c r="E8" s="1016" t="s">
        <v>586</v>
      </c>
      <c r="F8" s="1016" t="s">
        <v>637</v>
      </c>
      <c r="G8" s="1016" t="s">
        <v>638</v>
      </c>
      <c r="H8" s="1132" t="s">
        <v>639</v>
      </c>
      <c r="I8" s="1016" t="s">
        <v>640</v>
      </c>
      <c r="J8" s="1016" t="s">
        <v>641</v>
      </c>
      <c r="K8" s="1018"/>
      <c r="L8" s="1018"/>
      <c r="M8" s="1018"/>
      <c r="N8" s="1018"/>
      <c r="O8" s="1018"/>
      <c r="P8" s="1018"/>
      <c r="Q8" s="1018"/>
      <c r="R8" s="1018"/>
      <c r="S8" s="1018"/>
      <c r="T8" s="1018"/>
      <c r="U8" s="1018"/>
      <c r="V8" s="1018"/>
      <c r="W8" s="1018"/>
      <c r="X8" s="1018"/>
      <c r="Y8" s="1018"/>
      <c r="Z8" s="1018"/>
      <c r="AA8" s="1018"/>
      <c r="AB8" s="1018"/>
      <c r="AC8" s="1018"/>
      <c r="AD8" s="1018"/>
      <c r="AE8" s="1018"/>
      <c r="AF8" s="1018"/>
      <c r="AG8" s="1018"/>
      <c r="AH8" s="1018"/>
      <c r="AI8" s="1018"/>
      <c r="AJ8" s="1018"/>
      <c r="AK8" s="1018"/>
      <c r="AL8" s="1018"/>
      <c r="AM8" s="1018"/>
    </row>
    <row r="9" spans="1:39" s="1026" customFormat="1" ht="31.7" customHeight="1" thickBot="1">
      <c r="A9" s="1019"/>
      <c r="B9" s="1020"/>
      <c r="C9" s="1021"/>
      <c r="D9" s="1022"/>
      <c r="E9" s="1027"/>
      <c r="F9" s="1024"/>
      <c r="G9" s="1027"/>
      <c r="H9" s="1199"/>
      <c r="I9" s="1027"/>
      <c r="J9" s="1027"/>
      <c r="K9" s="1025"/>
      <c r="L9" s="1025"/>
      <c r="M9" s="1025"/>
      <c r="N9" s="1025"/>
      <c r="O9" s="1025"/>
      <c r="P9" s="1025"/>
      <c r="Q9" s="1025"/>
      <c r="R9" s="1025"/>
      <c r="S9" s="1025"/>
      <c r="T9" s="1025"/>
      <c r="U9" s="1025"/>
      <c r="V9" s="1025"/>
      <c r="W9" s="1025"/>
      <c r="X9" s="1025"/>
      <c r="Y9" s="1025"/>
      <c r="Z9" s="1025"/>
      <c r="AA9" s="1025"/>
      <c r="AB9" s="1025"/>
      <c r="AC9" s="1025"/>
      <c r="AD9" s="1025"/>
      <c r="AE9" s="1025"/>
      <c r="AF9" s="1025"/>
      <c r="AG9" s="1025"/>
      <c r="AH9" s="1025"/>
      <c r="AI9" s="1025"/>
      <c r="AJ9" s="1025"/>
      <c r="AK9" s="1025"/>
      <c r="AL9" s="1025"/>
      <c r="AM9" s="1025"/>
    </row>
    <row r="10" spans="1:39" s="1026" customFormat="1" ht="31.7" customHeight="1" thickBot="1">
      <c r="A10" s="1019"/>
      <c r="B10" s="1020"/>
      <c r="C10" s="1021"/>
      <c r="D10" s="1022"/>
      <c r="E10" s="1027"/>
      <c r="F10" s="1024"/>
      <c r="G10" s="1027"/>
      <c r="H10" s="1199"/>
      <c r="I10" s="1027"/>
      <c r="J10" s="1027"/>
      <c r="K10" s="1025"/>
      <c r="L10" s="1025"/>
      <c r="M10" s="1025"/>
      <c r="N10" s="1025"/>
      <c r="O10" s="1025"/>
      <c r="P10" s="1025"/>
      <c r="Q10" s="1025"/>
      <c r="R10" s="1025"/>
      <c r="S10" s="1025"/>
      <c r="T10" s="1025"/>
      <c r="U10" s="1025"/>
      <c r="V10" s="1025"/>
      <c r="W10" s="1025"/>
      <c r="X10" s="1025"/>
      <c r="Y10" s="1025"/>
      <c r="Z10" s="1025"/>
      <c r="AA10" s="1025"/>
      <c r="AB10" s="1025"/>
      <c r="AC10" s="1025"/>
      <c r="AD10" s="1025"/>
      <c r="AE10" s="1025"/>
      <c r="AF10" s="1025"/>
      <c r="AG10" s="1025"/>
      <c r="AH10" s="1025"/>
      <c r="AI10" s="1025"/>
      <c r="AJ10" s="1025"/>
      <c r="AK10" s="1025"/>
      <c r="AL10" s="1025"/>
      <c r="AM10" s="1025"/>
    </row>
    <row r="11" spans="1:39" s="1026" customFormat="1" ht="31.7" customHeight="1" thickBot="1">
      <c r="A11" s="1019"/>
      <c r="B11" s="1020"/>
      <c r="C11" s="1021"/>
      <c r="D11" s="1022"/>
      <c r="E11" s="1027"/>
      <c r="F11" s="1024"/>
      <c r="G11" s="1027"/>
      <c r="H11" s="1199"/>
      <c r="I11" s="1027"/>
      <c r="J11" s="1027"/>
      <c r="K11" s="1025"/>
      <c r="L11" s="1025"/>
      <c r="M11" s="1025"/>
      <c r="N11" s="1025"/>
      <c r="O11" s="1025"/>
      <c r="P11" s="1025"/>
      <c r="Q11" s="1025"/>
      <c r="R11" s="1025"/>
      <c r="S11" s="1025"/>
      <c r="T11" s="1025"/>
      <c r="U11" s="1025"/>
      <c r="V11" s="1025"/>
      <c r="W11" s="1025"/>
      <c r="X11" s="1025"/>
      <c r="Y11" s="1025"/>
      <c r="Z11" s="1025"/>
      <c r="AA11" s="1025"/>
      <c r="AB11" s="1025"/>
      <c r="AC11" s="1025"/>
      <c r="AD11" s="1025"/>
      <c r="AE11" s="1025"/>
      <c r="AF11" s="1025"/>
      <c r="AG11" s="1025"/>
      <c r="AH11" s="1025"/>
      <c r="AI11" s="1025"/>
      <c r="AJ11" s="1025"/>
      <c r="AK11" s="1025"/>
      <c r="AL11" s="1025"/>
      <c r="AM11" s="1025"/>
    </row>
    <row r="12" spans="1:39" s="1026" customFormat="1" ht="31.7" customHeight="1" thickBot="1">
      <c r="A12" s="1019"/>
      <c r="B12" s="1020"/>
      <c r="C12" s="1021"/>
      <c r="D12" s="1022"/>
      <c r="E12" s="1027"/>
      <c r="F12" s="1024"/>
      <c r="G12" s="1027"/>
      <c r="H12" s="1199"/>
      <c r="I12" s="1027"/>
      <c r="J12" s="1027"/>
      <c r="K12" s="1025"/>
      <c r="L12" s="1025"/>
      <c r="M12" s="1025"/>
      <c r="N12" s="1025"/>
      <c r="O12" s="1025"/>
      <c r="P12" s="1025"/>
      <c r="Q12" s="1025"/>
      <c r="R12" s="1025"/>
      <c r="S12" s="1025"/>
      <c r="T12" s="1025"/>
      <c r="U12" s="1025"/>
      <c r="V12" s="1025"/>
      <c r="W12" s="1025"/>
      <c r="X12" s="1025"/>
      <c r="Y12" s="1025"/>
      <c r="Z12" s="1025"/>
      <c r="AA12" s="1025"/>
      <c r="AB12" s="1025"/>
      <c r="AC12" s="1025"/>
      <c r="AD12" s="1025"/>
      <c r="AE12" s="1025"/>
      <c r="AF12" s="1025"/>
      <c r="AG12" s="1025"/>
      <c r="AH12" s="1025"/>
      <c r="AI12" s="1025"/>
      <c r="AJ12" s="1025"/>
      <c r="AK12" s="1025"/>
      <c r="AL12" s="1025"/>
      <c r="AM12" s="1025"/>
    </row>
    <row r="13" spans="1:39" s="1026" customFormat="1" ht="31.7" customHeight="1" thickBot="1">
      <c r="A13" s="1019"/>
      <c r="B13" s="1020"/>
      <c r="C13" s="1021"/>
      <c r="D13" s="1022"/>
      <c r="E13" s="1027"/>
      <c r="F13" s="1024"/>
      <c r="G13" s="1027"/>
      <c r="H13" s="1199"/>
      <c r="I13" s="1027"/>
      <c r="J13" s="1027"/>
      <c r="K13" s="1025"/>
      <c r="L13" s="1025"/>
      <c r="M13" s="1025"/>
      <c r="N13" s="1025"/>
      <c r="O13" s="1025"/>
      <c r="P13" s="1025"/>
      <c r="Q13" s="1025"/>
      <c r="R13" s="1025"/>
      <c r="S13" s="1025"/>
      <c r="T13" s="1025"/>
      <c r="U13" s="1025"/>
      <c r="V13" s="1025"/>
      <c r="W13" s="1025"/>
      <c r="X13" s="1025"/>
      <c r="Y13" s="1025"/>
      <c r="Z13" s="1025"/>
      <c r="AA13" s="1025"/>
      <c r="AB13" s="1025"/>
      <c r="AC13" s="1025"/>
      <c r="AD13" s="1025"/>
      <c r="AE13" s="1025"/>
      <c r="AF13" s="1025"/>
      <c r="AG13" s="1025"/>
      <c r="AH13" s="1025"/>
      <c r="AI13" s="1025"/>
      <c r="AJ13" s="1025"/>
      <c r="AK13" s="1025"/>
      <c r="AL13" s="1025"/>
      <c r="AM13" s="1025"/>
    </row>
    <row r="14" spans="1:39" s="1026" customFormat="1" ht="31.7" customHeight="1" thickBot="1">
      <c r="A14" s="1019"/>
      <c r="B14" s="1020"/>
      <c r="C14" s="1021"/>
      <c r="D14" s="1022"/>
      <c r="E14" s="1027"/>
      <c r="F14" s="1024"/>
      <c r="G14" s="1027"/>
      <c r="H14" s="1199"/>
      <c r="I14" s="1027"/>
      <c r="J14" s="1027"/>
      <c r="K14" s="1025"/>
      <c r="L14" s="1025"/>
      <c r="M14" s="1025"/>
      <c r="N14" s="1025"/>
      <c r="O14" s="1025"/>
      <c r="P14" s="1025"/>
      <c r="Q14" s="1025"/>
      <c r="R14" s="1025"/>
      <c r="S14" s="1025"/>
      <c r="T14" s="1025"/>
      <c r="U14" s="1025"/>
      <c r="V14" s="1025"/>
      <c r="W14" s="1025"/>
      <c r="X14" s="1025"/>
      <c r="Y14" s="1025"/>
      <c r="Z14" s="1025"/>
      <c r="AA14" s="1025"/>
      <c r="AB14" s="1025"/>
      <c r="AC14" s="1025"/>
      <c r="AD14" s="1025"/>
      <c r="AE14" s="1025"/>
      <c r="AF14" s="1025"/>
      <c r="AG14" s="1025"/>
      <c r="AH14" s="1025"/>
      <c r="AI14" s="1025"/>
      <c r="AJ14" s="1025"/>
      <c r="AK14" s="1025"/>
      <c r="AL14" s="1025"/>
      <c r="AM14" s="1025"/>
    </row>
    <row r="15" spans="1:39" s="1026" customFormat="1" ht="36.75" customHeight="1" thickBot="1">
      <c r="A15" s="1284" t="s">
        <v>264</v>
      </c>
      <c r="B15" s="1285"/>
      <c r="C15" s="1285"/>
      <c r="D15" s="1285"/>
      <c r="E15" s="1286"/>
      <c r="F15" s="1024"/>
      <c r="G15" s="1027"/>
      <c r="H15" s="1024"/>
      <c r="I15" s="1027"/>
      <c r="J15" s="1027"/>
      <c r="K15" s="1025"/>
      <c r="L15" s="1025"/>
      <c r="M15" s="1025"/>
      <c r="N15" s="1025"/>
      <c r="O15" s="1025"/>
      <c r="P15" s="1025"/>
      <c r="Q15" s="1025"/>
      <c r="R15" s="1025"/>
      <c r="S15" s="1025"/>
      <c r="T15" s="1025"/>
      <c r="U15" s="1025"/>
      <c r="V15" s="1025"/>
      <c r="W15" s="1025"/>
      <c r="X15" s="1025"/>
      <c r="Y15" s="1025"/>
      <c r="Z15" s="1025"/>
      <c r="AA15" s="1025"/>
      <c r="AB15" s="1025"/>
      <c r="AC15" s="1025"/>
      <c r="AD15" s="1025"/>
      <c r="AE15" s="1025"/>
      <c r="AF15" s="1025"/>
      <c r="AG15" s="1025"/>
      <c r="AH15" s="1025"/>
      <c r="AI15" s="1025"/>
      <c r="AJ15" s="1025"/>
      <c r="AK15" s="1025"/>
      <c r="AL15" s="1025"/>
      <c r="AM15" s="1025"/>
    </row>
    <row r="16" spans="1:39" s="1029" customFormat="1">
      <c r="A16" s="1028"/>
      <c r="D16" s="1029" t="s">
        <v>381</v>
      </c>
    </row>
    <row r="17" spans="1:10" s="1029" customFormat="1" ht="15" customHeight="1">
      <c r="A17" s="1200" t="s">
        <v>642</v>
      </c>
      <c r="B17" s="1200"/>
      <c r="C17" s="1200"/>
      <c r="D17" s="1200"/>
      <c r="E17" s="1200"/>
      <c r="F17" s="1200"/>
      <c r="G17" s="1200"/>
      <c r="H17" s="1200"/>
    </row>
    <row r="18" spans="1:10" s="1201" customFormat="1" ht="14.25">
      <c r="A18" s="1030" t="s">
        <v>594</v>
      </c>
      <c r="B18" s="1030"/>
      <c r="C18" s="1030"/>
      <c r="D18" s="1030"/>
      <c r="E18" s="1030"/>
      <c r="F18" s="1031"/>
      <c r="G18" s="1032"/>
      <c r="H18" s="1029"/>
    </row>
    <row r="19" spans="1:10" s="1201" customFormat="1" ht="14.25" customHeight="1">
      <c r="A19" s="1033" t="s">
        <v>595</v>
      </c>
      <c r="B19" s="1036"/>
      <c r="C19" s="1036"/>
      <c r="D19" s="1032"/>
      <c r="E19" s="1032"/>
      <c r="F19" s="1031"/>
      <c r="G19" s="1032"/>
      <c r="H19" s="1029"/>
    </row>
    <row r="20" spans="1:10" s="1201" customFormat="1" ht="14.25" customHeight="1">
      <c r="A20" s="1033" t="s">
        <v>596</v>
      </c>
      <c r="B20" s="1033"/>
      <c r="C20" s="1033"/>
      <c r="D20" s="1033"/>
      <c r="E20" s="1033"/>
      <c r="F20" s="1031"/>
      <c r="G20" s="1032"/>
      <c r="H20" s="1029"/>
    </row>
    <row r="21" spans="1:10" s="1201" customFormat="1" ht="14.25" customHeight="1">
      <c r="A21" s="1033" t="s">
        <v>597</v>
      </c>
      <c r="B21" s="1033"/>
      <c r="C21" s="1033"/>
      <c r="D21" s="1033"/>
      <c r="E21" s="1033"/>
      <c r="F21" s="1031"/>
      <c r="G21" s="1032"/>
      <c r="H21" s="1029"/>
    </row>
    <row r="22" spans="1:10" s="1201" customFormat="1" ht="14.25" customHeight="1">
      <c r="A22" s="1033" t="s">
        <v>598</v>
      </c>
      <c r="B22" s="1036"/>
      <c r="C22" s="1036"/>
      <c r="D22" s="1032"/>
      <c r="E22" s="1032"/>
      <c r="F22" s="1031"/>
      <c r="G22" s="1032"/>
      <c r="H22" s="1029"/>
    </row>
    <row r="23" spans="1:10" s="1029" customFormat="1" ht="18.75">
      <c r="A23" s="1037"/>
      <c r="B23" s="1036"/>
      <c r="C23" s="1036"/>
      <c r="D23" s="1032"/>
      <c r="E23" s="1032"/>
      <c r="F23" s="1031"/>
      <c r="G23" s="1032"/>
      <c r="J23" s="1012"/>
    </row>
    <row r="24" spans="1:10" s="1029" customFormat="1" ht="18.75">
      <c r="A24" s="1037"/>
      <c r="B24" s="1036"/>
      <c r="C24" s="1036"/>
      <c r="D24" s="1032"/>
      <c r="E24" s="1032"/>
      <c r="F24" s="1031"/>
      <c r="G24" s="1032"/>
      <c r="J24" s="1012"/>
    </row>
    <row r="25" spans="1:10" s="1029" customFormat="1" ht="18.75">
      <c r="A25" s="1037"/>
      <c r="B25" s="1036"/>
      <c r="C25" s="1036"/>
      <c r="D25" s="1032"/>
      <c r="E25" s="1032"/>
      <c r="F25" s="1031"/>
      <c r="G25" s="1032"/>
      <c r="J25" s="1012"/>
    </row>
    <row r="26" spans="1:10" s="1029" customFormat="1" ht="18.75">
      <c r="A26" s="1037"/>
      <c r="B26" s="1036"/>
      <c r="C26" s="1036"/>
      <c r="D26" s="1032"/>
      <c r="E26" s="1032"/>
      <c r="F26" s="1031"/>
      <c r="G26" s="1032"/>
      <c r="J26" s="1012"/>
    </row>
    <row r="27" spans="1:10" ht="18.75" customHeight="1">
      <c r="A27" s="1038"/>
      <c r="B27" s="1012"/>
      <c r="C27" s="1012"/>
      <c r="D27" s="930"/>
      <c r="E27" s="930"/>
      <c r="G27" s="1012"/>
      <c r="H27" s="1039"/>
      <c r="I27" s="1012"/>
    </row>
    <row r="28" spans="1:10" ht="12.75" customHeight="1">
      <c r="A28" s="931" t="s">
        <v>599</v>
      </c>
      <c r="E28" s="1273"/>
      <c r="F28" s="1273"/>
      <c r="G28" s="1012"/>
      <c r="H28" s="1274"/>
      <c r="I28" s="1274"/>
    </row>
    <row r="29" spans="1:10" ht="27" customHeight="1">
      <c r="A29" s="1131" t="s">
        <v>43</v>
      </c>
      <c r="B29" s="930"/>
      <c r="C29" s="1012"/>
      <c r="E29" s="1287">
        <v>44651</v>
      </c>
      <c r="F29" s="1287"/>
      <c r="H29" s="1274"/>
      <c r="I29" s="1274"/>
    </row>
  </sheetData>
  <mergeCells count="11">
    <mergeCell ref="A15:E15"/>
    <mergeCell ref="E28:F28"/>
    <mergeCell ref="H28:I28"/>
    <mergeCell ref="E29:F29"/>
    <mergeCell ref="H29:I29"/>
    <mergeCell ref="A6:I6"/>
    <mergeCell ref="A2:B2"/>
    <mergeCell ref="H2:I2"/>
    <mergeCell ref="A3:B3"/>
    <mergeCell ref="A4:B4"/>
    <mergeCell ref="A5:B5"/>
  </mergeCells>
  <pageMargins left="0.22" right="0.17" top="0.31496062992125984" bottom="0.27559055118110237" header="0.19685039370078741" footer="0.19685039370078741"/>
  <pageSetup paperSize="9" scale="77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4"/>
  <sheetViews>
    <sheetView topLeftCell="A22" workbookViewId="0">
      <selection activeCell="A5" sqref="A5:R5"/>
    </sheetView>
  </sheetViews>
  <sheetFormatPr defaultRowHeight="15"/>
  <cols>
    <col min="1" max="1" width="22.7109375" style="589" customWidth="1"/>
    <col min="2" max="7" width="19.140625" style="589" customWidth="1"/>
    <col min="8" max="8" width="14.140625" style="589" customWidth="1"/>
    <col min="9" max="16384" width="9.140625" style="589"/>
  </cols>
  <sheetData>
    <row r="1" spans="1:9" ht="15.75">
      <c r="A1" s="588" t="s">
        <v>0</v>
      </c>
    </row>
    <row r="3" spans="1:9" ht="18.75">
      <c r="A3" s="1508" t="s">
        <v>1</v>
      </c>
      <c r="B3" s="1508"/>
      <c r="C3" s="1508"/>
      <c r="D3" s="1508"/>
      <c r="E3" s="1508"/>
      <c r="F3" s="1508"/>
      <c r="G3" s="1508"/>
      <c r="H3" s="1508"/>
      <c r="I3" s="1508"/>
    </row>
    <row r="4" spans="1:9">
      <c r="A4" s="589" t="s">
        <v>2</v>
      </c>
    </row>
    <row r="6" spans="1:9">
      <c r="A6" s="1509" t="s">
        <v>349</v>
      </c>
      <c r="B6" s="1509"/>
      <c r="C6" s="1509"/>
      <c r="D6" s="1509"/>
      <c r="E6" s="1509"/>
      <c r="F6" s="1509"/>
      <c r="G6" s="1509"/>
    </row>
    <row r="7" spans="1:9" ht="15.75" thickBot="1">
      <c r="A7" s="590"/>
      <c r="B7" s="591"/>
      <c r="C7" s="591"/>
      <c r="D7" s="591"/>
      <c r="E7" s="591"/>
      <c r="F7" s="591"/>
      <c r="G7" s="591"/>
    </row>
    <row r="8" spans="1:9" ht="20.100000000000001" customHeight="1" thickBot="1">
      <c r="A8" s="1510" t="s">
        <v>198</v>
      </c>
      <c r="B8" s="1511"/>
      <c r="C8" s="592" t="s">
        <v>249</v>
      </c>
      <c r="D8" s="593" t="s">
        <v>350</v>
      </c>
      <c r="E8" s="594" t="s">
        <v>351</v>
      </c>
      <c r="F8" s="593" t="s">
        <v>352</v>
      </c>
      <c r="G8" s="595" t="s">
        <v>32</v>
      </c>
    </row>
    <row r="9" spans="1:9" ht="30" customHeight="1">
      <c r="A9" s="1512" t="s">
        <v>353</v>
      </c>
      <c r="B9" s="1505"/>
      <c r="C9" s="596">
        <v>0</v>
      </c>
      <c r="D9" s="596"/>
      <c r="E9" s="596"/>
      <c r="F9" s="596"/>
      <c r="G9" s="597">
        <f>C9+D9-E9-F9</f>
        <v>0</v>
      </c>
    </row>
    <row r="10" spans="1:9" ht="30" customHeight="1">
      <c r="A10" s="1513" t="s">
        <v>354</v>
      </c>
      <c r="B10" s="1498"/>
      <c r="C10" s="598">
        <v>0</v>
      </c>
      <c r="D10" s="598"/>
      <c r="E10" s="598"/>
      <c r="F10" s="598"/>
      <c r="G10" s="599">
        <f t="shared" ref="G10:G17" si="0">C10+D10-E10-F10</f>
        <v>0</v>
      </c>
    </row>
    <row r="11" spans="1:9">
      <c r="A11" s="1513" t="s">
        <v>355</v>
      </c>
      <c r="B11" s="1498"/>
      <c r="C11" s="598">
        <v>0</v>
      </c>
      <c r="D11" s="598"/>
      <c r="E11" s="598"/>
      <c r="F11" s="598"/>
      <c r="G11" s="599">
        <f t="shared" si="0"/>
        <v>0</v>
      </c>
    </row>
    <row r="12" spans="1:9">
      <c r="A12" s="1513" t="s">
        <v>356</v>
      </c>
      <c r="B12" s="1498"/>
      <c r="C12" s="598">
        <v>0</v>
      </c>
      <c r="D12" s="598"/>
      <c r="E12" s="598"/>
      <c r="F12" s="598"/>
      <c r="G12" s="599">
        <f t="shared" si="0"/>
        <v>0</v>
      </c>
    </row>
    <row r="13" spans="1:9" ht="30" customHeight="1">
      <c r="A13" s="1513" t="s">
        <v>357</v>
      </c>
      <c r="B13" s="1498"/>
      <c r="C13" s="598">
        <v>0</v>
      </c>
      <c r="D13" s="598"/>
      <c r="E13" s="598"/>
      <c r="F13" s="598"/>
      <c r="G13" s="599">
        <f t="shared" si="0"/>
        <v>0</v>
      </c>
    </row>
    <row r="14" spans="1:9" ht="30" customHeight="1">
      <c r="A14" s="1514" t="s">
        <v>358</v>
      </c>
      <c r="B14" s="1498"/>
      <c r="C14" s="598">
        <v>0</v>
      </c>
      <c r="D14" s="598"/>
      <c r="E14" s="598"/>
      <c r="F14" s="598"/>
      <c r="G14" s="599">
        <f t="shared" si="0"/>
        <v>0</v>
      </c>
    </row>
    <row r="15" spans="1:9">
      <c r="A15" s="1514" t="s">
        <v>359</v>
      </c>
      <c r="B15" s="1498"/>
      <c r="C15" s="598">
        <v>0</v>
      </c>
      <c r="D15" s="598"/>
      <c r="E15" s="598"/>
      <c r="F15" s="598"/>
      <c r="G15" s="599">
        <f t="shared" si="0"/>
        <v>0</v>
      </c>
    </row>
    <row r="16" spans="1:9" ht="30" customHeight="1">
      <c r="A16" s="1514" t="s">
        <v>360</v>
      </c>
      <c r="B16" s="1498"/>
      <c r="C16" s="598">
        <v>0</v>
      </c>
      <c r="D16" s="598"/>
      <c r="E16" s="598"/>
      <c r="F16" s="598"/>
      <c r="G16" s="599">
        <f t="shared" si="0"/>
        <v>0</v>
      </c>
    </row>
    <row r="17" spans="1:7" ht="30" customHeight="1" thickBot="1">
      <c r="A17" s="1507" t="s">
        <v>361</v>
      </c>
      <c r="B17" s="1500"/>
      <c r="C17" s="600">
        <v>0</v>
      </c>
      <c r="D17" s="600"/>
      <c r="E17" s="600"/>
      <c r="F17" s="600"/>
      <c r="G17" s="601">
        <f t="shared" si="0"/>
        <v>0</v>
      </c>
    </row>
    <row r="18" spans="1:7" ht="20.100000000000001" customHeight="1">
      <c r="A18" s="1504" t="s">
        <v>362</v>
      </c>
      <c r="B18" s="1505"/>
      <c r="C18" s="602">
        <f>SUM(C19:C38)</f>
        <v>0</v>
      </c>
      <c r="D18" s="602">
        <f>SUM(D19:D38)</f>
        <v>0</v>
      </c>
      <c r="E18" s="602">
        <f>SUM(E19:E38)</f>
        <v>0</v>
      </c>
      <c r="F18" s="602">
        <f>SUM(F19:F38)</f>
        <v>0</v>
      </c>
      <c r="G18" s="603">
        <f>SUM(G19:G38)</f>
        <v>0</v>
      </c>
    </row>
    <row r="19" spans="1:7">
      <c r="A19" s="1506" t="s">
        <v>290</v>
      </c>
      <c r="B19" s="1498"/>
      <c r="C19" s="604">
        <v>0</v>
      </c>
      <c r="D19" s="604"/>
      <c r="E19" s="605"/>
      <c r="F19" s="605"/>
      <c r="G19" s="599">
        <f t="shared" ref="G19:G38" si="1">C19+D19-E19-F19</f>
        <v>0</v>
      </c>
    </row>
    <row r="20" spans="1:7" ht="15" customHeight="1">
      <c r="A20" s="1506" t="s">
        <v>291</v>
      </c>
      <c r="B20" s="1498"/>
      <c r="C20" s="604">
        <v>0</v>
      </c>
      <c r="D20" s="604"/>
      <c r="E20" s="605"/>
      <c r="F20" s="605"/>
      <c r="G20" s="599">
        <f t="shared" si="1"/>
        <v>0</v>
      </c>
    </row>
    <row r="21" spans="1:7" ht="15" customHeight="1">
      <c r="A21" s="1506" t="s">
        <v>292</v>
      </c>
      <c r="B21" s="1498"/>
      <c r="C21" s="604">
        <v>0</v>
      </c>
      <c r="D21" s="604"/>
      <c r="E21" s="605"/>
      <c r="F21" s="605"/>
      <c r="G21" s="599">
        <f t="shared" si="1"/>
        <v>0</v>
      </c>
    </row>
    <row r="22" spans="1:7" ht="41.25" customHeight="1">
      <c r="A22" s="1497" t="s">
        <v>363</v>
      </c>
      <c r="B22" s="1498"/>
      <c r="C22" s="604">
        <v>0</v>
      </c>
      <c r="D22" s="604"/>
      <c r="E22" s="605"/>
      <c r="F22" s="605"/>
      <c r="G22" s="599">
        <f t="shared" si="1"/>
        <v>0</v>
      </c>
    </row>
    <row r="23" spans="1:7" ht="15" customHeight="1">
      <c r="A23" s="1503" t="s">
        <v>294</v>
      </c>
      <c r="B23" s="1498"/>
      <c r="C23" s="604">
        <v>0</v>
      </c>
      <c r="D23" s="604"/>
      <c r="E23" s="605"/>
      <c r="F23" s="605"/>
      <c r="G23" s="599">
        <f t="shared" si="1"/>
        <v>0</v>
      </c>
    </row>
    <row r="24" spans="1:7" ht="15" customHeight="1">
      <c r="A24" s="1503" t="s">
        <v>295</v>
      </c>
      <c r="B24" s="1498"/>
      <c r="C24" s="604">
        <v>0</v>
      </c>
      <c r="D24" s="604"/>
      <c r="E24" s="605"/>
      <c r="F24" s="605"/>
      <c r="G24" s="599">
        <f t="shared" si="1"/>
        <v>0</v>
      </c>
    </row>
    <row r="25" spans="1:7" ht="15" customHeight="1">
      <c r="A25" s="1503" t="s">
        <v>296</v>
      </c>
      <c r="B25" s="1498"/>
      <c r="C25" s="604">
        <v>0</v>
      </c>
      <c r="D25" s="604"/>
      <c r="E25" s="605"/>
      <c r="F25" s="605"/>
      <c r="G25" s="599">
        <f t="shared" si="1"/>
        <v>0</v>
      </c>
    </row>
    <row r="26" spans="1:7" ht="27.2" customHeight="1">
      <c r="A26" s="1503" t="s">
        <v>297</v>
      </c>
      <c r="B26" s="1498"/>
      <c r="C26" s="604">
        <v>0</v>
      </c>
      <c r="D26" s="604"/>
      <c r="E26" s="605"/>
      <c r="F26" s="605"/>
      <c r="G26" s="599">
        <f t="shared" si="1"/>
        <v>0</v>
      </c>
    </row>
    <row r="27" spans="1:7" ht="15" customHeight="1">
      <c r="A27" s="1503" t="s">
        <v>298</v>
      </c>
      <c r="B27" s="1498"/>
      <c r="C27" s="604">
        <v>0</v>
      </c>
      <c r="D27" s="604"/>
      <c r="E27" s="605"/>
      <c r="F27" s="605"/>
      <c r="G27" s="599">
        <f t="shared" si="1"/>
        <v>0</v>
      </c>
    </row>
    <row r="28" spans="1:7" ht="15" customHeight="1">
      <c r="A28" s="1503" t="s">
        <v>299</v>
      </c>
      <c r="B28" s="1498"/>
      <c r="C28" s="604">
        <v>0</v>
      </c>
      <c r="D28" s="604"/>
      <c r="E28" s="605"/>
      <c r="F28" s="605"/>
      <c r="G28" s="599">
        <f t="shared" si="1"/>
        <v>0</v>
      </c>
    </row>
    <row r="29" spans="1:7" ht="15" customHeight="1">
      <c r="A29" s="1503" t="s">
        <v>300</v>
      </c>
      <c r="B29" s="1498"/>
      <c r="C29" s="604">
        <v>0</v>
      </c>
      <c r="D29" s="604"/>
      <c r="E29" s="605"/>
      <c r="F29" s="605"/>
      <c r="G29" s="599">
        <f t="shared" si="1"/>
        <v>0</v>
      </c>
    </row>
    <row r="30" spans="1:7">
      <c r="A30" s="1503" t="s">
        <v>301</v>
      </c>
      <c r="B30" s="1498"/>
      <c r="C30" s="604">
        <v>0</v>
      </c>
      <c r="D30" s="604"/>
      <c r="E30" s="605"/>
      <c r="F30" s="605"/>
      <c r="G30" s="599">
        <f t="shared" si="1"/>
        <v>0</v>
      </c>
    </row>
    <row r="31" spans="1:7">
      <c r="A31" s="1503" t="s">
        <v>302</v>
      </c>
      <c r="B31" s="1498"/>
      <c r="C31" s="604">
        <v>0</v>
      </c>
      <c r="D31" s="604"/>
      <c r="E31" s="605"/>
      <c r="F31" s="605"/>
      <c r="G31" s="599">
        <f t="shared" si="1"/>
        <v>0</v>
      </c>
    </row>
    <row r="32" spans="1:7" ht="15" customHeight="1">
      <c r="A32" s="1497" t="s">
        <v>303</v>
      </c>
      <c r="B32" s="1498"/>
      <c r="C32" s="604">
        <v>0</v>
      </c>
      <c r="D32" s="604"/>
      <c r="E32" s="605"/>
      <c r="F32" s="605"/>
      <c r="G32" s="599">
        <f>C32+D32-E32-F32</f>
        <v>0</v>
      </c>
    </row>
    <row r="33" spans="1:7" ht="15" customHeight="1">
      <c r="A33" s="1497" t="s">
        <v>304</v>
      </c>
      <c r="B33" s="1498"/>
      <c r="C33" s="604">
        <v>0</v>
      </c>
      <c r="D33" s="604"/>
      <c r="E33" s="605"/>
      <c r="F33" s="605"/>
      <c r="G33" s="599">
        <f>C33+D33-E33-F33</f>
        <v>0</v>
      </c>
    </row>
    <row r="34" spans="1:7" ht="27.2" customHeight="1">
      <c r="A34" s="1497" t="s">
        <v>305</v>
      </c>
      <c r="B34" s="1498"/>
      <c r="C34" s="604">
        <v>0</v>
      </c>
      <c r="D34" s="604"/>
      <c r="E34" s="605"/>
      <c r="F34" s="605"/>
      <c r="G34" s="599">
        <f t="shared" si="1"/>
        <v>0</v>
      </c>
    </row>
    <row r="35" spans="1:7" ht="27.2" customHeight="1">
      <c r="A35" s="1497" t="s">
        <v>306</v>
      </c>
      <c r="B35" s="1498"/>
      <c r="C35" s="604">
        <v>0</v>
      </c>
      <c r="D35" s="604"/>
      <c r="E35" s="605"/>
      <c r="F35" s="605"/>
      <c r="G35" s="599">
        <f t="shared" si="1"/>
        <v>0</v>
      </c>
    </row>
    <row r="36" spans="1:7" ht="15" customHeight="1">
      <c r="A36" s="1497" t="s">
        <v>307</v>
      </c>
      <c r="B36" s="1498"/>
      <c r="C36" s="604">
        <v>0</v>
      </c>
      <c r="D36" s="604"/>
      <c r="E36" s="605"/>
      <c r="F36" s="605"/>
      <c r="G36" s="599">
        <f t="shared" si="1"/>
        <v>0</v>
      </c>
    </row>
    <row r="37" spans="1:7" ht="15" customHeight="1">
      <c r="A37" s="1497" t="s">
        <v>308</v>
      </c>
      <c r="B37" s="1498"/>
      <c r="C37" s="604">
        <v>0</v>
      </c>
      <c r="D37" s="604"/>
      <c r="E37" s="605"/>
      <c r="F37" s="605"/>
      <c r="G37" s="599">
        <f t="shared" si="1"/>
        <v>0</v>
      </c>
    </row>
    <row r="38" spans="1:7" ht="15.75" thickBot="1">
      <c r="A38" s="1499" t="s">
        <v>58</v>
      </c>
      <c r="B38" s="1500"/>
      <c r="C38" s="606">
        <v>0</v>
      </c>
      <c r="D38" s="606"/>
      <c r="E38" s="605"/>
      <c r="F38" s="605"/>
      <c r="G38" s="607">
        <f t="shared" si="1"/>
        <v>0</v>
      </c>
    </row>
    <row r="39" spans="1:7" ht="15.75" thickBot="1">
      <c r="A39" s="1501" t="s">
        <v>40</v>
      </c>
      <c r="B39" s="1502"/>
      <c r="C39" s="608">
        <f>SUM(C9:C18)</f>
        <v>0</v>
      </c>
      <c r="D39" s="608">
        <f>SUM(D9:D18)</f>
        <v>0</v>
      </c>
      <c r="E39" s="608">
        <f>SUM(E9:E18)</f>
        <v>0</v>
      </c>
      <c r="F39" s="608">
        <f>SUM(F9:F18)</f>
        <v>0</v>
      </c>
      <c r="G39" s="608">
        <f>SUM(G9:G18)</f>
        <v>0</v>
      </c>
    </row>
    <row r="43" spans="1:7">
      <c r="A43" s="609" t="s">
        <v>41</v>
      </c>
      <c r="B43" s="609"/>
      <c r="C43" s="610"/>
      <c r="D43" s="611"/>
      <c r="E43" s="612">
        <v>44651</v>
      </c>
    </row>
    <row r="44" spans="1:7">
      <c r="A44" s="613" t="s">
        <v>43</v>
      </c>
      <c r="B44" s="613"/>
      <c r="C44" s="614"/>
      <c r="D44" s="614"/>
      <c r="E44" s="615" t="s">
        <v>60</v>
      </c>
    </row>
  </sheetData>
  <mergeCells count="34">
    <mergeCell ref="A17:B17"/>
    <mergeCell ref="A3:I3"/>
    <mergeCell ref="A6:G6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29:B29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36:B36"/>
    <mergeCell ref="A37:B37"/>
    <mergeCell ref="A38:B38"/>
    <mergeCell ref="A39:B39"/>
    <mergeCell ref="A30:B30"/>
    <mergeCell ref="A31:B31"/>
    <mergeCell ref="A32:B32"/>
    <mergeCell ref="A33:B33"/>
    <mergeCell ref="A34:B34"/>
    <mergeCell ref="A35:B35"/>
  </mergeCells>
  <pageMargins left="0.25" right="0.25" top="0.75" bottom="0.75" header="0.3" footer="0.3"/>
  <pageSetup paperSize="9" scale="60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workbookViewId="0">
      <selection activeCell="A5" sqref="A5:R5"/>
    </sheetView>
  </sheetViews>
  <sheetFormatPr defaultRowHeight="15"/>
  <cols>
    <col min="1" max="1" width="22.7109375" style="566" customWidth="1"/>
    <col min="2" max="2" width="18.7109375" style="566" customWidth="1"/>
    <col min="3" max="4" width="20.7109375" style="566" customWidth="1"/>
    <col min="5" max="7" width="19.140625" style="566" customWidth="1"/>
    <col min="8" max="8" width="14.140625" style="566" customWidth="1"/>
    <col min="9" max="16384" width="9.140625" style="566"/>
  </cols>
  <sheetData>
    <row r="1" spans="1:9" ht="15.75">
      <c r="A1" s="565" t="s">
        <v>0</v>
      </c>
    </row>
    <row r="3" spans="1:9" ht="18.75">
      <c r="A3" s="567" t="s">
        <v>1</v>
      </c>
      <c r="B3" s="567"/>
      <c r="C3" s="567"/>
      <c r="D3" s="567"/>
      <c r="E3" s="567"/>
      <c r="F3" s="567"/>
      <c r="G3" s="567"/>
      <c r="H3" s="567"/>
      <c r="I3" s="567"/>
    </row>
    <row r="4" spans="1:9">
      <c r="A4" s="566" t="s">
        <v>2</v>
      </c>
    </row>
    <row r="6" spans="1:9">
      <c r="A6" s="1517" t="s">
        <v>341</v>
      </c>
      <c r="B6" s="1517"/>
      <c r="C6" s="1517"/>
      <c r="D6" s="568"/>
    </row>
    <row r="7" spans="1:9" ht="19.5" thickBot="1">
      <c r="A7" s="569"/>
      <c r="B7" s="569"/>
      <c r="C7" s="569"/>
      <c r="D7" s="568"/>
    </row>
    <row r="8" spans="1:9" ht="30" customHeight="1" thickBot="1">
      <c r="A8" s="1518" t="s">
        <v>26</v>
      </c>
      <c r="B8" s="1519"/>
      <c r="C8" s="570" t="s">
        <v>176</v>
      </c>
      <c r="D8" s="571" t="s">
        <v>177</v>
      </c>
      <c r="E8" s="572"/>
    </row>
    <row r="9" spans="1:9" ht="30" customHeight="1" thickBot="1">
      <c r="A9" s="1518" t="s">
        <v>342</v>
      </c>
      <c r="B9" s="1519"/>
      <c r="C9" s="570"/>
      <c r="D9" s="571"/>
      <c r="E9" s="573"/>
    </row>
    <row r="10" spans="1:9">
      <c r="A10" s="1520" t="s">
        <v>343</v>
      </c>
      <c r="B10" s="1521"/>
      <c r="C10" s="574">
        <v>0</v>
      </c>
      <c r="D10" s="575">
        <v>0</v>
      </c>
    </row>
    <row r="11" spans="1:9">
      <c r="A11" s="1522" t="s">
        <v>344</v>
      </c>
      <c r="B11" s="1523"/>
      <c r="C11" s="576">
        <v>0</v>
      </c>
      <c r="D11" s="577">
        <v>0</v>
      </c>
    </row>
    <row r="12" spans="1:9" ht="15.75" thickBot="1">
      <c r="A12" s="1515" t="s">
        <v>345</v>
      </c>
      <c r="B12" s="1516"/>
      <c r="C12" s="576">
        <v>0</v>
      </c>
      <c r="D12" s="577">
        <v>0</v>
      </c>
    </row>
    <row r="13" spans="1:9" ht="26.25" customHeight="1" thickBot="1">
      <c r="A13" s="1518" t="s">
        <v>346</v>
      </c>
      <c r="B13" s="1519"/>
      <c r="C13" s="578">
        <f>SUM(C14:C16)</f>
        <v>0</v>
      </c>
      <c r="D13" s="579">
        <f>SUM(D14:D16)</f>
        <v>0</v>
      </c>
    </row>
    <row r="14" spans="1:9">
      <c r="A14" s="1520" t="s">
        <v>343</v>
      </c>
      <c r="B14" s="1521"/>
      <c r="C14" s="574">
        <v>0</v>
      </c>
      <c r="D14" s="575">
        <v>0</v>
      </c>
    </row>
    <row r="15" spans="1:9">
      <c r="A15" s="1522" t="s">
        <v>344</v>
      </c>
      <c r="B15" s="1523"/>
      <c r="C15" s="576">
        <v>0</v>
      </c>
      <c r="D15" s="577">
        <v>0</v>
      </c>
    </row>
    <row r="16" spans="1:9" ht="15.75" thickBot="1">
      <c r="A16" s="1515" t="s">
        <v>345</v>
      </c>
      <c r="B16" s="1516"/>
      <c r="C16" s="576">
        <v>0</v>
      </c>
      <c r="D16" s="577">
        <v>0</v>
      </c>
    </row>
    <row r="17" spans="1:5" ht="30" customHeight="1" thickBot="1">
      <c r="A17" s="1518" t="s">
        <v>347</v>
      </c>
      <c r="B17" s="1519"/>
      <c r="C17" s="580">
        <f>SUM(C18:C20)</f>
        <v>0</v>
      </c>
      <c r="D17" s="581">
        <f>SUM(D18:D20)</f>
        <v>0</v>
      </c>
    </row>
    <row r="18" spans="1:5">
      <c r="A18" s="1520" t="s">
        <v>343</v>
      </c>
      <c r="B18" s="1521"/>
      <c r="C18" s="574">
        <v>0</v>
      </c>
      <c r="D18" s="575">
        <v>0</v>
      </c>
    </row>
    <row r="19" spans="1:5">
      <c r="A19" s="1522" t="s">
        <v>344</v>
      </c>
      <c r="B19" s="1523"/>
      <c r="C19" s="576">
        <v>0</v>
      </c>
      <c r="D19" s="577">
        <v>0</v>
      </c>
    </row>
    <row r="20" spans="1:5" ht="15.75" thickBot="1">
      <c r="A20" s="1515" t="s">
        <v>345</v>
      </c>
      <c r="B20" s="1516"/>
      <c r="C20" s="576">
        <v>0</v>
      </c>
      <c r="D20" s="577">
        <v>0</v>
      </c>
    </row>
    <row r="21" spans="1:5" ht="30" customHeight="1" thickBot="1">
      <c r="A21" s="1518" t="s">
        <v>348</v>
      </c>
      <c r="B21" s="1519"/>
      <c r="C21" s="582">
        <f>C13+C17</f>
        <v>0</v>
      </c>
      <c r="D21" s="581">
        <f>D13+D17</f>
        <v>0</v>
      </c>
    </row>
    <row r="22" spans="1:5">
      <c r="D22" s="583"/>
      <c r="E22" s="573"/>
    </row>
    <row r="24" spans="1:5" ht="37.5" customHeight="1"/>
    <row r="25" spans="1:5">
      <c r="A25" s="584" t="s">
        <v>41</v>
      </c>
      <c r="B25" s="584"/>
      <c r="C25" s="585"/>
      <c r="D25" s="586">
        <v>44651</v>
      </c>
    </row>
    <row r="26" spans="1:5">
      <c r="A26" s="587" t="s">
        <v>43</v>
      </c>
      <c r="B26" s="587"/>
      <c r="C26" s="583"/>
      <c r="D26" s="573" t="s">
        <v>60</v>
      </c>
    </row>
  </sheetData>
  <mergeCells count="15">
    <mergeCell ref="A19:B19"/>
    <mergeCell ref="A20:B20"/>
    <mergeCell ref="A21:B21"/>
    <mergeCell ref="A13:B13"/>
    <mergeCell ref="A14:B14"/>
    <mergeCell ref="A15:B15"/>
    <mergeCell ref="A16:B16"/>
    <mergeCell ref="A17:B17"/>
    <mergeCell ref="A18:B18"/>
    <mergeCell ref="A12:B12"/>
    <mergeCell ref="A6:C6"/>
    <mergeCell ref="A8:B8"/>
    <mergeCell ref="A9:B9"/>
    <mergeCell ref="A10:B10"/>
    <mergeCell ref="A11:B11"/>
  </mergeCells>
  <pageMargins left="0.25" right="0.25" top="0.75" bottom="0.75" header="0.3" footer="0.3"/>
  <pageSetup paperSize="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"/>
  <sheetViews>
    <sheetView workbookViewId="0">
      <selection activeCell="A5" sqref="A5:R5"/>
    </sheetView>
  </sheetViews>
  <sheetFormatPr defaultRowHeight="15"/>
  <cols>
    <col min="1" max="1" width="22.7109375" style="525" customWidth="1"/>
    <col min="2" max="7" width="19.140625" style="525" customWidth="1"/>
    <col min="8" max="8" width="14.140625" style="525" customWidth="1"/>
    <col min="9" max="16384" width="9.140625" style="525"/>
  </cols>
  <sheetData>
    <row r="1" spans="1:9" ht="15.75">
      <c r="A1" s="524" t="s">
        <v>0</v>
      </c>
    </row>
    <row r="3" spans="1:9" ht="18.75">
      <c r="A3" s="526" t="s">
        <v>1</v>
      </c>
      <c r="B3" s="526"/>
      <c r="C3" s="526"/>
      <c r="D3" s="526"/>
      <c r="E3" s="526"/>
      <c r="F3" s="526"/>
      <c r="G3" s="526"/>
      <c r="H3" s="526"/>
      <c r="I3" s="526"/>
    </row>
    <row r="4" spans="1:9">
      <c r="A4" s="525" t="s">
        <v>2</v>
      </c>
    </row>
    <row r="6" spans="1:9" ht="45.2" customHeight="1">
      <c r="A6" s="1524" t="s">
        <v>335</v>
      </c>
      <c r="B6" s="1524"/>
      <c r="C6" s="1524"/>
      <c r="D6" s="1525"/>
    </row>
    <row r="7" spans="1:9" ht="15.75" thickBot="1">
      <c r="A7" s="554"/>
      <c r="B7" s="554"/>
      <c r="C7" s="554"/>
      <c r="D7" s="555"/>
    </row>
    <row r="8" spans="1:9" ht="15.75" thickBot="1">
      <c r="A8" s="1526" t="s">
        <v>336</v>
      </c>
      <c r="B8" s="1527"/>
      <c r="C8" s="556" t="s">
        <v>249</v>
      </c>
      <c r="D8" s="557" t="s">
        <v>32</v>
      </c>
    </row>
    <row r="9" spans="1:9" ht="30" customHeight="1">
      <c r="A9" s="1528" t="s">
        <v>337</v>
      </c>
      <c r="B9" s="1529"/>
      <c r="C9" s="558"/>
      <c r="D9" s="559"/>
      <c r="E9" s="551"/>
    </row>
    <row r="10" spans="1:9" ht="30" customHeight="1" thickBot="1">
      <c r="A10" s="1530" t="s">
        <v>338</v>
      </c>
      <c r="B10" s="1531"/>
      <c r="C10" s="560"/>
      <c r="D10" s="561"/>
      <c r="E10" s="548"/>
    </row>
    <row r="11" spans="1:9" ht="15" customHeight="1" thickBot="1">
      <c r="A11" s="1532" t="s">
        <v>40</v>
      </c>
      <c r="B11" s="1533"/>
      <c r="C11" s="562">
        <f>SUM(C9:C10)</f>
        <v>0</v>
      </c>
      <c r="D11" s="563">
        <f>SUM(D9:D10)</f>
        <v>0</v>
      </c>
    </row>
    <row r="12" spans="1:9">
      <c r="D12" s="547"/>
      <c r="E12" s="548"/>
    </row>
    <row r="14" spans="1:9" ht="26.25" customHeight="1"/>
    <row r="15" spans="1:9" ht="15" customHeight="1">
      <c r="A15" s="549" t="s">
        <v>41</v>
      </c>
      <c r="B15" s="549"/>
      <c r="C15" s="564" t="s">
        <v>339</v>
      </c>
      <c r="E15" s="549" t="s">
        <v>41</v>
      </c>
    </row>
    <row r="16" spans="1:9">
      <c r="A16" s="548" t="s">
        <v>20</v>
      </c>
      <c r="B16" s="552"/>
      <c r="C16" s="548" t="s">
        <v>340</v>
      </c>
      <c r="E16" s="548" t="s">
        <v>22</v>
      </c>
    </row>
  </sheetData>
  <mergeCells count="5">
    <mergeCell ref="A6:D6"/>
    <mergeCell ref="A8:B8"/>
    <mergeCell ref="A9:B9"/>
    <mergeCell ref="A10:B10"/>
    <mergeCell ref="A11:B11"/>
  </mergeCells>
  <pageMargins left="0.25" right="0.25" top="0.75" bottom="0.75" header="0.3" footer="0.3"/>
  <pageSetup paperSize="9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workbookViewId="0">
      <selection activeCell="A5" sqref="A5:R5"/>
    </sheetView>
  </sheetViews>
  <sheetFormatPr defaultRowHeight="15"/>
  <cols>
    <col min="1" max="1" width="35.85546875" style="525" customWidth="1"/>
    <col min="2" max="7" width="19.140625" style="525" customWidth="1"/>
    <col min="8" max="8" width="14.140625" style="525" customWidth="1"/>
    <col min="9" max="16384" width="9.140625" style="525"/>
  </cols>
  <sheetData>
    <row r="1" spans="1:9" ht="15.75">
      <c r="A1" s="524" t="s">
        <v>0</v>
      </c>
    </row>
    <row r="3" spans="1:9" ht="18.75">
      <c r="A3" s="526" t="s">
        <v>1</v>
      </c>
      <c r="B3" s="526"/>
      <c r="C3" s="526"/>
      <c r="D3" s="526"/>
      <c r="E3" s="526"/>
      <c r="F3" s="526"/>
      <c r="G3" s="526"/>
      <c r="H3" s="526"/>
      <c r="I3" s="526"/>
    </row>
    <row r="4" spans="1:9">
      <c r="A4" s="525" t="s">
        <v>2</v>
      </c>
    </row>
    <row r="6" spans="1:9" ht="15" customHeight="1">
      <c r="A6" s="1524" t="s">
        <v>320</v>
      </c>
      <c r="B6" s="1524"/>
      <c r="C6" s="1524"/>
      <c r="D6" s="1524"/>
      <c r="E6" s="1524"/>
    </row>
    <row r="7" spans="1:9" ht="15.75" thickBot="1">
      <c r="A7" s="527"/>
      <c r="B7" s="528"/>
      <c r="C7" s="528"/>
      <c r="D7" s="528"/>
      <c r="E7" s="528"/>
    </row>
    <row r="8" spans="1:9" ht="15.75" thickBot="1">
      <c r="A8" s="529" t="s">
        <v>321</v>
      </c>
      <c r="B8" s="1534" t="s">
        <v>6</v>
      </c>
      <c r="C8" s="1535"/>
      <c r="D8" s="1534" t="s">
        <v>322</v>
      </c>
      <c r="E8" s="1535"/>
    </row>
    <row r="9" spans="1:9" ht="30" customHeight="1" thickBot="1">
      <c r="A9" s="530"/>
      <c r="B9" s="531" t="s">
        <v>323</v>
      </c>
      <c r="C9" s="532" t="s">
        <v>324</v>
      </c>
      <c r="D9" s="533" t="s">
        <v>325</v>
      </c>
      <c r="E9" s="532" t="s">
        <v>326</v>
      </c>
    </row>
    <row r="10" spans="1:9" ht="30" customHeight="1" thickBot="1">
      <c r="A10" s="534" t="s">
        <v>327</v>
      </c>
      <c r="B10" s="1534"/>
      <c r="C10" s="1536"/>
      <c r="D10" s="1536"/>
      <c r="E10" s="1537"/>
    </row>
    <row r="11" spans="1:9" ht="15" customHeight="1">
      <c r="A11" s="535" t="s">
        <v>328</v>
      </c>
      <c r="B11" s="536">
        <v>0</v>
      </c>
      <c r="C11" s="536">
        <v>0</v>
      </c>
      <c r="D11" s="537">
        <v>0</v>
      </c>
      <c r="E11" s="536">
        <v>0</v>
      </c>
    </row>
    <row r="12" spans="1:9">
      <c r="A12" s="535" t="s">
        <v>329</v>
      </c>
      <c r="B12" s="536">
        <v>0</v>
      </c>
      <c r="C12" s="536">
        <v>0</v>
      </c>
      <c r="D12" s="537">
        <v>0</v>
      </c>
      <c r="E12" s="536">
        <v>0</v>
      </c>
    </row>
    <row r="13" spans="1:9">
      <c r="A13" s="535" t="s">
        <v>330</v>
      </c>
      <c r="B13" s="536">
        <v>0</v>
      </c>
      <c r="C13" s="536">
        <v>0</v>
      </c>
      <c r="D13" s="537">
        <v>0</v>
      </c>
      <c r="E13" s="536">
        <v>0</v>
      </c>
    </row>
    <row r="14" spans="1:9" ht="26.25" customHeight="1">
      <c r="A14" s="535" t="s">
        <v>331</v>
      </c>
      <c r="B14" s="538">
        <v>0</v>
      </c>
      <c r="C14" s="538">
        <v>0</v>
      </c>
      <c r="D14" s="539">
        <v>0</v>
      </c>
      <c r="E14" s="538">
        <v>0</v>
      </c>
    </row>
    <row r="15" spans="1:9" ht="15" customHeight="1">
      <c r="A15" s="540" t="s">
        <v>332</v>
      </c>
      <c r="B15" s="538"/>
      <c r="C15" s="538"/>
      <c r="D15" s="539"/>
      <c r="E15" s="538"/>
    </row>
    <row r="16" spans="1:9" ht="15.75" thickBot="1">
      <c r="A16" s="541" t="s">
        <v>332</v>
      </c>
      <c r="B16" s="542"/>
      <c r="C16" s="542"/>
      <c r="D16" s="543"/>
      <c r="E16" s="542"/>
    </row>
    <row r="17" spans="1:5" ht="15.75" thickBot="1">
      <c r="A17" s="544" t="s">
        <v>40</v>
      </c>
      <c r="B17" s="545">
        <f>SUM(B11:B14)</f>
        <v>0</v>
      </c>
      <c r="C17" s="545">
        <f>SUM(C11:C14)</f>
        <v>0</v>
      </c>
      <c r="D17" s="545">
        <f>SUM(D11:D14)</f>
        <v>0</v>
      </c>
      <c r="E17" s="545">
        <f>SUM(E11:E14)</f>
        <v>0</v>
      </c>
    </row>
    <row r="18" spans="1:5" ht="15.75" thickBot="1">
      <c r="A18" s="534" t="s">
        <v>333</v>
      </c>
      <c r="B18" s="1534"/>
      <c r="C18" s="1536"/>
      <c r="D18" s="1536"/>
      <c r="E18" s="1537"/>
    </row>
    <row r="19" spans="1:5">
      <c r="A19" s="535" t="s">
        <v>328</v>
      </c>
      <c r="B19" s="536">
        <v>0</v>
      </c>
      <c r="C19" s="536">
        <v>0</v>
      </c>
      <c r="D19" s="537">
        <v>0</v>
      </c>
      <c r="E19" s="536">
        <v>0</v>
      </c>
    </row>
    <row r="20" spans="1:5">
      <c r="A20" s="535" t="s">
        <v>329</v>
      </c>
      <c r="B20" s="536">
        <v>0</v>
      </c>
      <c r="C20" s="536">
        <v>0</v>
      </c>
      <c r="D20" s="537">
        <v>0</v>
      </c>
      <c r="E20" s="536">
        <v>0</v>
      </c>
    </row>
    <row r="21" spans="1:5">
      <c r="A21" s="535" t="s">
        <v>330</v>
      </c>
      <c r="B21" s="536">
        <v>0</v>
      </c>
      <c r="C21" s="536">
        <v>0</v>
      </c>
      <c r="D21" s="537">
        <v>0</v>
      </c>
      <c r="E21" s="536">
        <v>0</v>
      </c>
    </row>
    <row r="22" spans="1:5">
      <c r="A22" s="535" t="s">
        <v>331</v>
      </c>
      <c r="B22" s="538">
        <v>0</v>
      </c>
      <c r="C22" s="538">
        <v>0</v>
      </c>
      <c r="D22" s="539">
        <v>0</v>
      </c>
      <c r="E22" s="538">
        <v>0</v>
      </c>
    </row>
    <row r="23" spans="1:5">
      <c r="A23" s="540" t="s">
        <v>332</v>
      </c>
      <c r="B23" s="538"/>
      <c r="C23" s="538"/>
      <c r="D23" s="539"/>
      <c r="E23" s="538"/>
    </row>
    <row r="24" spans="1:5" ht="15.75" thickBot="1">
      <c r="A24" s="541" t="s">
        <v>332</v>
      </c>
      <c r="B24" s="542"/>
      <c r="C24" s="542"/>
      <c r="D24" s="543"/>
      <c r="E24" s="542"/>
    </row>
    <row r="25" spans="1:5" ht="15.75" thickBot="1">
      <c r="A25" s="546" t="s">
        <v>40</v>
      </c>
      <c r="B25" s="545">
        <f>SUM(B19:B22)</f>
        <v>0</v>
      </c>
      <c r="C25" s="545">
        <f>SUM(C19:C22)</f>
        <v>0</v>
      </c>
      <c r="D25" s="545">
        <f>SUM(D19:D22)</f>
        <v>0</v>
      </c>
      <c r="E25" s="545">
        <f>SUM(E19:E22)</f>
        <v>0</v>
      </c>
    </row>
    <row r="26" spans="1:5">
      <c r="D26" s="547"/>
      <c r="E26" s="548"/>
    </row>
    <row r="29" spans="1:5">
      <c r="A29" s="549" t="s">
        <v>41</v>
      </c>
      <c r="B29" s="549"/>
      <c r="C29" s="550">
        <v>44651</v>
      </c>
      <c r="E29" s="551" t="s">
        <v>334</v>
      </c>
    </row>
    <row r="30" spans="1:5">
      <c r="A30" s="552" t="s">
        <v>43</v>
      </c>
      <c r="B30" s="552"/>
      <c r="C30" s="553" t="s">
        <v>60</v>
      </c>
      <c r="E30" s="548" t="s">
        <v>22</v>
      </c>
    </row>
  </sheetData>
  <mergeCells count="5">
    <mergeCell ref="A6:E6"/>
    <mergeCell ref="B8:C8"/>
    <mergeCell ref="D8:E8"/>
    <mergeCell ref="B10:E10"/>
    <mergeCell ref="B18:E18"/>
  </mergeCells>
  <pageMargins left="0.25" right="0.25" top="0.75" bottom="0.75" header="0.3" footer="0.3"/>
  <pageSetup paperSize="9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workbookViewId="0">
      <selection activeCell="A5" sqref="A5:R5"/>
    </sheetView>
  </sheetViews>
  <sheetFormatPr defaultRowHeight="15"/>
  <cols>
    <col min="1" max="1" width="42.7109375" style="481" customWidth="1"/>
    <col min="2" max="2" width="4.7109375" style="481" customWidth="1"/>
    <col min="3" max="4" width="19.7109375" style="481" customWidth="1"/>
    <col min="5" max="5" width="30.7109375" style="481" customWidth="1"/>
    <col min="6" max="7" width="19.140625" style="481" customWidth="1"/>
    <col min="8" max="8" width="14.140625" style="481" customWidth="1"/>
    <col min="9" max="16384" width="9.140625" style="481"/>
  </cols>
  <sheetData>
    <row r="1" spans="1:9" ht="15.75">
      <c r="A1" s="480" t="s">
        <v>0</v>
      </c>
    </row>
    <row r="3" spans="1:9" ht="18.75">
      <c r="A3" s="482" t="s">
        <v>1</v>
      </c>
      <c r="B3" s="482"/>
      <c r="C3" s="482"/>
      <c r="D3" s="482"/>
      <c r="E3" s="482"/>
      <c r="F3" s="482"/>
      <c r="G3" s="482"/>
      <c r="H3" s="482"/>
      <c r="I3" s="482"/>
    </row>
    <row r="4" spans="1:9">
      <c r="A4" s="481" t="s">
        <v>2</v>
      </c>
    </row>
    <row r="6" spans="1:9" ht="45.2" customHeight="1">
      <c r="A6" s="1540" t="s">
        <v>309</v>
      </c>
      <c r="B6" s="1540"/>
      <c r="C6" s="1540"/>
      <c r="D6" s="1541"/>
      <c r="E6" s="505"/>
    </row>
    <row r="7" spans="1:9" ht="15.75" thickBot="1">
      <c r="A7" s="506"/>
      <c r="B7" s="507"/>
      <c r="C7" s="507"/>
      <c r="D7" s="505"/>
      <c r="E7" s="505"/>
    </row>
    <row r="8" spans="1:9" ht="39" thickBot="1">
      <c r="A8" s="1542" t="s">
        <v>310</v>
      </c>
      <c r="B8" s="1543"/>
      <c r="C8" s="508" t="s">
        <v>249</v>
      </c>
      <c r="D8" s="509" t="s">
        <v>177</v>
      </c>
      <c r="E8" s="509" t="s">
        <v>311</v>
      </c>
    </row>
    <row r="9" spans="1:9">
      <c r="A9" s="1544" t="s">
        <v>312</v>
      </c>
      <c r="B9" s="1545"/>
      <c r="C9" s="510"/>
      <c r="D9" s="511"/>
      <c r="E9" s="511"/>
    </row>
    <row r="10" spans="1:9">
      <c r="A10" s="1546" t="s">
        <v>313</v>
      </c>
      <c r="B10" s="1547"/>
      <c r="C10" s="512"/>
      <c r="D10" s="513"/>
      <c r="E10" s="513"/>
    </row>
    <row r="11" spans="1:9">
      <c r="A11" s="1548" t="s">
        <v>314</v>
      </c>
      <c r="B11" s="1549"/>
      <c r="C11" s="514"/>
      <c r="D11" s="515"/>
      <c r="E11" s="515"/>
    </row>
    <row r="12" spans="1:9">
      <c r="A12" s="1550" t="s">
        <v>315</v>
      </c>
      <c r="B12" s="1551"/>
      <c r="C12" s="512"/>
      <c r="D12" s="513"/>
      <c r="E12" s="513"/>
    </row>
    <row r="13" spans="1:9">
      <c r="A13" s="1546" t="s">
        <v>316</v>
      </c>
      <c r="B13" s="1547"/>
      <c r="C13" s="516"/>
      <c r="D13" s="517"/>
      <c r="E13" s="517"/>
    </row>
    <row r="14" spans="1:9">
      <c r="A14" s="1546" t="s">
        <v>317</v>
      </c>
      <c r="B14" s="1547"/>
      <c r="C14" s="516"/>
      <c r="D14" s="517"/>
      <c r="E14" s="517"/>
    </row>
    <row r="15" spans="1:9">
      <c r="A15" s="1546" t="s">
        <v>318</v>
      </c>
      <c r="B15" s="1547"/>
      <c r="C15" s="518"/>
      <c r="D15" s="517"/>
      <c r="E15" s="517"/>
    </row>
    <row r="16" spans="1:9">
      <c r="A16" s="1546" t="s">
        <v>319</v>
      </c>
      <c r="B16" s="1547"/>
      <c r="C16" s="519"/>
      <c r="D16" s="513"/>
      <c r="E16" s="513"/>
    </row>
    <row r="17" spans="1:5" ht="15.75" thickBot="1">
      <c r="A17" s="1552" t="s">
        <v>124</v>
      </c>
      <c r="B17" s="1553"/>
      <c r="C17" s="520"/>
      <c r="D17" s="521"/>
      <c r="E17" s="521"/>
    </row>
    <row r="18" spans="1:5" ht="15.75" thickBot="1">
      <c r="A18" s="1538" t="s">
        <v>210</v>
      </c>
      <c r="B18" s="1539"/>
      <c r="C18" s="522">
        <f>C9+C10+C12+C16</f>
        <v>0</v>
      </c>
      <c r="D18" s="523">
        <f>D9+D10+D12+D16</f>
        <v>0</v>
      </c>
      <c r="E18" s="523"/>
    </row>
    <row r="19" spans="1:5">
      <c r="D19" s="500"/>
      <c r="E19" s="483"/>
    </row>
    <row r="21" spans="1:5" ht="33" customHeight="1"/>
    <row r="22" spans="1:5">
      <c r="A22" s="501" t="s">
        <v>41</v>
      </c>
      <c r="B22" s="501"/>
      <c r="C22" s="502"/>
      <c r="D22" s="503">
        <v>44651</v>
      </c>
    </row>
    <row r="23" spans="1:5">
      <c r="A23" s="504" t="s">
        <v>43</v>
      </c>
      <c r="B23" s="504"/>
      <c r="C23" s="500"/>
      <c r="D23" s="483" t="s">
        <v>60</v>
      </c>
    </row>
  </sheetData>
  <mergeCells count="12">
    <mergeCell ref="A18:B18"/>
    <mergeCell ref="A6:D6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</mergeCells>
  <pageMargins left="0.25" right="0.25" top="0.75" bottom="0.75" header="0.3" footer="0.3"/>
  <pageSetup paperSize="9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3"/>
  <sheetViews>
    <sheetView topLeftCell="A19" workbookViewId="0">
      <selection activeCell="A5" sqref="A5:R5"/>
    </sheetView>
  </sheetViews>
  <sheetFormatPr defaultRowHeight="15"/>
  <cols>
    <col min="1" max="1" width="42.7109375" style="481" customWidth="1"/>
    <col min="2" max="2" width="5.7109375" style="481" customWidth="1"/>
    <col min="3" max="4" width="19.7109375" style="481" customWidth="1"/>
    <col min="5" max="7" width="19.140625" style="481" customWidth="1"/>
    <col min="8" max="8" width="14.140625" style="481" customWidth="1"/>
    <col min="9" max="16384" width="9.140625" style="481"/>
  </cols>
  <sheetData>
    <row r="1" spans="1:9" ht="15.75">
      <c r="A1" s="480" t="s">
        <v>0</v>
      </c>
    </row>
    <row r="3" spans="1:9" ht="18.75">
      <c r="A3" s="482" t="s">
        <v>1</v>
      </c>
      <c r="B3" s="482"/>
      <c r="C3" s="482"/>
      <c r="D3" s="482"/>
      <c r="E3" s="482"/>
      <c r="F3" s="482"/>
      <c r="G3" s="482"/>
      <c r="H3" s="482"/>
      <c r="I3" s="482"/>
    </row>
    <row r="4" spans="1:9">
      <c r="A4" s="481" t="s">
        <v>2</v>
      </c>
    </row>
    <row r="6" spans="1:9">
      <c r="A6" s="1556" t="s">
        <v>280</v>
      </c>
      <c r="B6" s="1556"/>
      <c r="C6" s="1556"/>
      <c r="D6" s="1556"/>
      <c r="E6" s="483"/>
    </row>
    <row r="7" spans="1:9" ht="15.75" thickBot="1">
      <c r="A7" s="484"/>
      <c r="B7" s="485"/>
      <c r="C7" s="485"/>
      <c r="D7" s="485"/>
    </row>
    <row r="8" spans="1:9" ht="15.75" thickBot="1">
      <c r="A8" s="1557" t="s">
        <v>198</v>
      </c>
      <c r="B8" s="1558"/>
      <c r="C8" s="486" t="s">
        <v>249</v>
      </c>
      <c r="D8" s="487" t="s">
        <v>32</v>
      </c>
    </row>
    <row r="9" spans="1:9" ht="15.75" thickBot="1">
      <c r="A9" s="1559" t="s">
        <v>281</v>
      </c>
      <c r="B9" s="1560"/>
      <c r="C9" s="488"/>
      <c r="D9" s="489"/>
      <c r="E9" s="490"/>
    </row>
    <row r="10" spans="1:9" ht="15.75" thickBot="1">
      <c r="A10" s="1559" t="s">
        <v>282</v>
      </c>
      <c r="B10" s="1560"/>
      <c r="C10" s="488"/>
      <c r="D10" s="489"/>
      <c r="E10" s="483"/>
    </row>
    <row r="11" spans="1:9" ht="15.75" thickBot="1">
      <c r="A11" s="1559" t="s">
        <v>283</v>
      </c>
      <c r="B11" s="1560"/>
      <c r="C11" s="488"/>
      <c r="D11" s="489"/>
    </row>
    <row r="12" spans="1:9" ht="31.15" customHeight="1" thickBot="1">
      <c r="A12" s="1559" t="s">
        <v>284</v>
      </c>
      <c r="B12" s="1560"/>
      <c r="C12" s="488"/>
      <c r="D12" s="489"/>
    </row>
    <row r="13" spans="1:9" ht="31.15" customHeight="1" thickBot="1">
      <c r="A13" s="1559" t="s">
        <v>285</v>
      </c>
      <c r="B13" s="1560"/>
      <c r="C13" s="488"/>
      <c r="D13" s="489"/>
    </row>
    <row r="14" spans="1:9" ht="15.75" thickBot="1">
      <c r="A14" s="1561" t="s">
        <v>286</v>
      </c>
      <c r="B14" s="1560"/>
      <c r="C14" s="488"/>
      <c r="D14" s="489"/>
    </row>
    <row r="15" spans="1:9" ht="15.75" thickBot="1">
      <c r="A15" s="1561" t="s">
        <v>287</v>
      </c>
      <c r="B15" s="1560"/>
      <c r="C15" s="488"/>
      <c r="D15" s="489"/>
    </row>
    <row r="16" spans="1:9" ht="31.15" customHeight="1" thickBot="1">
      <c r="A16" s="1561" t="s">
        <v>288</v>
      </c>
      <c r="B16" s="1560"/>
      <c r="C16" s="488"/>
      <c r="D16" s="489"/>
    </row>
    <row r="17" spans="1:4" ht="15.75" thickBot="1">
      <c r="A17" s="1561" t="s">
        <v>289</v>
      </c>
      <c r="B17" s="1560"/>
      <c r="C17" s="491">
        <f>SUM(C18:C37)</f>
        <v>0</v>
      </c>
      <c r="D17" s="492">
        <f>SUM(D18:D37)</f>
        <v>0</v>
      </c>
    </row>
    <row r="18" spans="1:4">
      <c r="A18" s="1554" t="s">
        <v>290</v>
      </c>
      <c r="B18" s="1555"/>
      <c r="C18" s="493"/>
      <c r="D18" s="494"/>
    </row>
    <row r="19" spans="1:4">
      <c r="A19" s="1564" t="s">
        <v>291</v>
      </c>
      <c r="B19" s="1563"/>
      <c r="C19" s="495"/>
      <c r="D19" s="494"/>
    </row>
    <row r="20" spans="1:4">
      <c r="A20" s="1562" t="s">
        <v>292</v>
      </c>
      <c r="B20" s="1563"/>
      <c r="C20" s="495"/>
      <c r="D20" s="494"/>
    </row>
    <row r="21" spans="1:4" ht="45.95" customHeight="1">
      <c r="A21" s="1565" t="s">
        <v>293</v>
      </c>
      <c r="B21" s="1563"/>
      <c r="C21" s="495"/>
      <c r="D21" s="494"/>
    </row>
    <row r="22" spans="1:4">
      <c r="A22" s="1562" t="s">
        <v>294</v>
      </c>
      <c r="B22" s="1563"/>
      <c r="C22" s="495"/>
      <c r="D22" s="494"/>
    </row>
    <row r="23" spans="1:4">
      <c r="A23" s="1562" t="s">
        <v>295</v>
      </c>
      <c r="B23" s="1563"/>
      <c r="C23" s="495"/>
      <c r="D23" s="494"/>
    </row>
    <row r="24" spans="1:4">
      <c r="A24" s="1562" t="s">
        <v>296</v>
      </c>
      <c r="B24" s="1563"/>
      <c r="C24" s="495"/>
      <c r="D24" s="494"/>
    </row>
    <row r="25" spans="1:4" ht="31.15" customHeight="1">
      <c r="A25" s="1562" t="s">
        <v>297</v>
      </c>
      <c r="B25" s="1563"/>
      <c r="C25" s="496"/>
      <c r="D25" s="497"/>
    </row>
    <row r="26" spans="1:4">
      <c r="A26" s="1562" t="s">
        <v>298</v>
      </c>
      <c r="B26" s="1563"/>
      <c r="C26" s="496"/>
      <c r="D26" s="497"/>
    </row>
    <row r="27" spans="1:4">
      <c r="A27" s="1562" t="s">
        <v>299</v>
      </c>
      <c r="B27" s="1563"/>
      <c r="C27" s="496"/>
      <c r="D27" s="497"/>
    </row>
    <row r="28" spans="1:4">
      <c r="A28" s="1562" t="s">
        <v>300</v>
      </c>
      <c r="B28" s="1563"/>
      <c r="C28" s="496"/>
      <c r="D28" s="497"/>
    </row>
    <row r="29" spans="1:4">
      <c r="A29" s="1562" t="s">
        <v>301</v>
      </c>
      <c r="B29" s="1563"/>
      <c r="C29" s="496"/>
      <c r="D29" s="497"/>
    </row>
    <row r="30" spans="1:4">
      <c r="A30" s="1562" t="s">
        <v>302</v>
      </c>
      <c r="B30" s="1563"/>
      <c r="C30" s="496"/>
      <c r="D30" s="497"/>
    </row>
    <row r="31" spans="1:4">
      <c r="A31" s="1569" t="s">
        <v>303</v>
      </c>
      <c r="B31" s="1563"/>
      <c r="C31" s="496"/>
      <c r="D31" s="497"/>
    </row>
    <row r="32" spans="1:4">
      <c r="A32" s="1569" t="s">
        <v>304</v>
      </c>
      <c r="B32" s="1563"/>
      <c r="C32" s="496"/>
      <c r="D32" s="497"/>
    </row>
    <row r="33" spans="1:5" ht="31.15" customHeight="1">
      <c r="A33" s="1565" t="s">
        <v>305</v>
      </c>
      <c r="B33" s="1563"/>
      <c r="C33" s="496"/>
      <c r="D33" s="497"/>
    </row>
    <row r="34" spans="1:5" ht="31.15" customHeight="1">
      <c r="A34" s="1565" t="s">
        <v>306</v>
      </c>
      <c r="B34" s="1563"/>
      <c r="C34" s="496"/>
      <c r="D34" s="497"/>
    </row>
    <row r="35" spans="1:5">
      <c r="A35" s="1569" t="s">
        <v>307</v>
      </c>
      <c r="B35" s="1563"/>
      <c r="C35" s="496"/>
      <c r="D35" s="497"/>
    </row>
    <row r="36" spans="1:5">
      <c r="A36" s="1569" t="s">
        <v>308</v>
      </c>
      <c r="B36" s="1563"/>
      <c r="C36" s="496"/>
      <c r="D36" s="497"/>
    </row>
    <row r="37" spans="1:5" ht="15.75" thickBot="1">
      <c r="A37" s="1566" t="s">
        <v>58</v>
      </c>
      <c r="B37" s="1567"/>
      <c r="C37" s="498"/>
      <c r="D37" s="497"/>
    </row>
    <row r="38" spans="1:5" ht="15.75" thickBot="1">
      <c r="A38" s="1568" t="s">
        <v>40</v>
      </c>
      <c r="B38" s="1560"/>
      <c r="C38" s="499">
        <f>SUM(C9:C19)</f>
        <v>0</v>
      </c>
      <c r="D38" s="499">
        <f>SUM(D9:D17)</f>
        <v>0</v>
      </c>
    </row>
    <row r="39" spans="1:5">
      <c r="D39" s="500"/>
      <c r="E39" s="483"/>
    </row>
    <row r="42" spans="1:5">
      <c r="A42" s="501" t="s">
        <v>41</v>
      </c>
      <c r="B42" s="501"/>
      <c r="C42" s="502"/>
      <c r="D42" s="503">
        <v>44651</v>
      </c>
    </row>
    <row r="43" spans="1:5">
      <c r="A43" s="504" t="s">
        <v>43</v>
      </c>
      <c r="B43" s="504"/>
      <c r="C43" s="500"/>
      <c r="D43" s="483" t="s">
        <v>60</v>
      </c>
    </row>
  </sheetData>
  <mergeCells count="32">
    <mergeCell ref="A37:B37"/>
    <mergeCell ref="A38:B38"/>
    <mergeCell ref="A31:B31"/>
    <mergeCell ref="A32:B32"/>
    <mergeCell ref="A33:B33"/>
    <mergeCell ref="A34:B34"/>
    <mergeCell ref="A35:B35"/>
    <mergeCell ref="A36:B36"/>
    <mergeCell ref="A30:B30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18:B18"/>
    <mergeCell ref="A6:D6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</mergeCells>
  <pageMargins left="0.25" right="0.25" top="0.75" bottom="0.75" header="0.3" footer="0.3"/>
  <pageSetup paperSize="9" scale="64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"/>
  <sheetViews>
    <sheetView topLeftCell="A19" workbookViewId="0">
      <selection activeCell="A5" sqref="A5:R5"/>
    </sheetView>
  </sheetViews>
  <sheetFormatPr defaultRowHeight="15"/>
  <cols>
    <col min="1" max="1" width="42.7109375" style="440" customWidth="1"/>
    <col min="2" max="2" width="4.7109375" style="440" customWidth="1"/>
    <col min="3" max="4" width="19.7109375" style="440" customWidth="1"/>
    <col min="5" max="7" width="19.140625" style="440" customWidth="1"/>
    <col min="8" max="8" width="14.140625" style="440" customWidth="1"/>
    <col min="9" max="16384" width="9.140625" style="440"/>
  </cols>
  <sheetData>
    <row r="1" spans="1:9" ht="15.75">
      <c r="A1" s="439" t="s">
        <v>0</v>
      </c>
    </row>
    <row r="3" spans="1:9" ht="18.75">
      <c r="A3" s="441" t="s">
        <v>1</v>
      </c>
      <c r="B3" s="441"/>
      <c r="C3" s="441"/>
      <c r="D3" s="441"/>
      <c r="E3" s="441"/>
      <c r="F3" s="441"/>
      <c r="G3" s="441"/>
      <c r="H3" s="441"/>
      <c r="I3" s="441"/>
    </row>
    <row r="4" spans="1:9">
      <c r="A4" s="440" t="s">
        <v>2</v>
      </c>
    </row>
    <row r="6" spans="1:9">
      <c r="A6" s="1586" t="s">
        <v>266</v>
      </c>
      <c r="B6" s="1586"/>
      <c r="C6" s="1586"/>
      <c r="D6" s="443"/>
      <c r="E6" s="454"/>
    </row>
    <row r="7" spans="1:9" ht="16.5" thickBot="1">
      <c r="A7" s="460"/>
      <c r="B7" s="442"/>
      <c r="C7" s="442"/>
      <c r="D7" s="443"/>
    </row>
    <row r="8" spans="1:9" ht="15.75" thickBot="1">
      <c r="A8" s="1587" t="s">
        <v>267</v>
      </c>
      <c r="B8" s="1588"/>
      <c r="C8" s="461" t="s">
        <v>176</v>
      </c>
      <c r="D8" s="462" t="s">
        <v>177</v>
      </c>
    </row>
    <row r="9" spans="1:9" ht="31.15" customHeight="1" thickBot="1">
      <c r="A9" s="1580" t="s">
        <v>268</v>
      </c>
      <c r="B9" s="1581"/>
      <c r="C9" s="463">
        <f>SUM(C10:C19)</f>
        <v>0</v>
      </c>
      <c r="D9" s="464">
        <f>SUM(D10:D19)</f>
        <v>0</v>
      </c>
      <c r="E9" s="457"/>
    </row>
    <row r="10" spans="1:9" ht="45.95" customHeight="1">
      <c r="A10" s="1582" t="s">
        <v>269</v>
      </c>
      <c r="B10" s="1583"/>
      <c r="C10" s="465"/>
      <c r="D10" s="466"/>
      <c r="E10" s="454"/>
    </row>
    <row r="11" spans="1:9">
      <c r="A11" s="1584" t="s">
        <v>270</v>
      </c>
      <c r="B11" s="1585"/>
      <c r="C11" s="467"/>
      <c r="D11" s="468"/>
    </row>
    <row r="12" spans="1:9">
      <c r="A12" s="1574" t="s">
        <v>271</v>
      </c>
      <c r="B12" s="1575"/>
      <c r="C12" s="469"/>
      <c r="D12" s="470"/>
    </row>
    <row r="13" spans="1:9" ht="31.15" customHeight="1">
      <c r="A13" s="1572" t="s">
        <v>272</v>
      </c>
      <c r="B13" s="1573"/>
      <c r="C13" s="469"/>
      <c r="D13" s="470"/>
    </row>
    <row r="14" spans="1:9" ht="31.15" customHeight="1">
      <c r="A14" s="1572" t="s">
        <v>273</v>
      </c>
      <c r="B14" s="1573"/>
      <c r="C14" s="469"/>
      <c r="D14" s="470"/>
    </row>
    <row r="15" spans="1:9" ht="15.75" customHeight="1">
      <c r="A15" s="1574" t="s">
        <v>274</v>
      </c>
      <c r="B15" s="1575"/>
      <c r="C15" s="469"/>
      <c r="D15" s="470"/>
    </row>
    <row r="16" spans="1:9">
      <c r="A16" s="1574" t="s">
        <v>275</v>
      </c>
      <c r="B16" s="1575"/>
      <c r="C16" s="469"/>
      <c r="D16" s="470"/>
    </row>
    <row r="17" spans="1:5">
      <c r="A17" s="1574" t="s">
        <v>276</v>
      </c>
      <c r="B17" s="1575"/>
      <c r="C17" s="469"/>
      <c r="D17" s="470"/>
    </row>
    <row r="18" spans="1:5">
      <c r="A18" s="1574" t="s">
        <v>277</v>
      </c>
      <c r="B18" s="1575"/>
      <c r="C18" s="469"/>
      <c r="D18" s="470"/>
    </row>
    <row r="19" spans="1:5" ht="15.75" thickBot="1">
      <c r="A19" s="1578" t="s">
        <v>124</v>
      </c>
      <c r="B19" s="1579"/>
      <c r="C19" s="471"/>
      <c r="D19" s="472"/>
    </row>
    <row r="20" spans="1:5" ht="15.75" thickBot="1">
      <c r="A20" s="1580" t="s">
        <v>278</v>
      </c>
      <c r="B20" s="1581"/>
      <c r="C20" s="463">
        <f>SUM(C21:C30)</f>
        <v>0</v>
      </c>
      <c r="D20" s="473">
        <f>SUM(D21:D30)</f>
        <v>0</v>
      </c>
    </row>
    <row r="21" spans="1:5" ht="45.95" customHeight="1">
      <c r="A21" s="1582" t="s">
        <v>269</v>
      </c>
      <c r="B21" s="1583"/>
      <c r="C21" s="467"/>
      <c r="D21" s="468"/>
    </row>
    <row r="22" spans="1:5">
      <c r="A22" s="1584" t="s">
        <v>270</v>
      </c>
      <c r="B22" s="1585"/>
      <c r="C22" s="467"/>
      <c r="D22" s="468"/>
    </row>
    <row r="23" spans="1:5">
      <c r="A23" s="1574" t="s">
        <v>271</v>
      </c>
      <c r="B23" s="1575"/>
      <c r="C23" s="469"/>
      <c r="D23" s="470"/>
    </row>
    <row r="24" spans="1:5" ht="31.15" customHeight="1">
      <c r="A24" s="1572" t="s">
        <v>272</v>
      </c>
      <c r="B24" s="1573"/>
      <c r="C24" s="469"/>
      <c r="D24" s="470"/>
    </row>
    <row r="25" spans="1:5" ht="31.15" customHeight="1">
      <c r="A25" s="1572" t="s">
        <v>273</v>
      </c>
      <c r="B25" s="1573"/>
      <c r="C25" s="469"/>
      <c r="D25" s="470"/>
    </row>
    <row r="26" spans="1:5">
      <c r="A26" s="1572" t="s">
        <v>274</v>
      </c>
      <c r="B26" s="1573"/>
      <c r="C26" s="469"/>
      <c r="D26" s="470"/>
    </row>
    <row r="27" spans="1:5">
      <c r="A27" s="1574" t="s">
        <v>275</v>
      </c>
      <c r="B27" s="1575"/>
      <c r="C27" s="469"/>
      <c r="D27" s="470"/>
    </row>
    <row r="28" spans="1:5">
      <c r="A28" s="1574" t="s">
        <v>279</v>
      </c>
      <c r="B28" s="1575"/>
      <c r="C28" s="469"/>
      <c r="D28" s="470"/>
    </row>
    <row r="29" spans="1:5">
      <c r="A29" s="1574" t="s">
        <v>277</v>
      </c>
      <c r="B29" s="1575"/>
      <c r="C29" s="469"/>
      <c r="D29" s="470"/>
    </row>
    <row r="30" spans="1:5" ht="16.5" customHeight="1" thickBot="1">
      <c r="A30" s="1576" t="s">
        <v>124</v>
      </c>
      <c r="B30" s="1577"/>
      <c r="C30" s="474"/>
      <c r="D30" s="475"/>
    </row>
    <row r="31" spans="1:5" ht="15.75" thickBot="1">
      <c r="A31" s="1570" t="s">
        <v>264</v>
      </c>
      <c r="B31" s="1571"/>
      <c r="C31" s="476">
        <f>C9+C20</f>
        <v>0</v>
      </c>
      <c r="D31" s="477">
        <f>D9+D20</f>
        <v>0</v>
      </c>
    </row>
    <row r="32" spans="1:5">
      <c r="D32" s="453"/>
      <c r="E32" s="454"/>
    </row>
    <row r="34" spans="1:4" ht="33.75" customHeight="1"/>
    <row r="35" spans="1:4">
      <c r="A35" s="455" t="s">
        <v>41</v>
      </c>
      <c r="B35" s="455"/>
      <c r="C35" s="478"/>
      <c r="D35" s="479">
        <v>44651</v>
      </c>
    </row>
    <row r="36" spans="1:4">
      <c r="A36" s="458" t="s">
        <v>43</v>
      </c>
      <c r="B36" s="458"/>
      <c r="C36" s="453"/>
      <c r="D36" s="454" t="s">
        <v>60</v>
      </c>
    </row>
  </sheetData>
  <mergeCells count="25">
    <mergeCell ref="A12:B12"/>
    <mergeCell ref="A6:C6"/>
    <mergeCell ref="A8:B8"/>
    <mergeCell ref="A9:B9"/>
    <mergeCell ref="A10:B10"/>
    <mergeCell ref="A11:B11"/>
    <mergeCell ref="A24:B24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31:B31"/>
    <mergeCell ref="A25:B25"/>
    <mergeCell ref="A26:B26"/>
    <mergeCell ref="A27:B27"/>
    <mergeCell ref="A28:B28"/>
    <mergeCell ref="A29:B29"/>
    <mergeCell ref="A30:B30"/>
  </mergeCells>
  <pageMargins left="0.25" right="0.25" top="0.75" bottom="0.75" header="0.3" footer="0.3"/>
  <pageSetup paperSize="9" scale="70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workbookViewId="0">
      <selection activeCell="A5" sqref="A5:R5"/>
    </sheetView>
  </sheetViews>
  <sheetFormatPr defaultRowHeight="15"/>
  <cols>
    <col min="1" max="1" width="42.7109375" style="440" customWidth="1"/>
    <col min="2" max="2" width="5.7109375" style="440" customWidth="1"/>
    <col min="3" max="4" width="19.7109375" style="440" customWidth="1"/>
    <col min="5" max="7" width="19.140625" style="440" customWidth="1"/>
    <col min="8" max="8" width="14.140625" style="440" customWidth="1"/>
    <col min="9" max="16384" width="9.140625" style="440"/>
  </cols>
  <sheetData>
    <row r="1" spans="1:9" ht="15.75">
      <c r="A1" s="439" t="s">
        <v>0</v>
      </c>
    </row>
    <row r="3" spans="1:9" ht="18.75">
      <c r="A3" s="441" t="s">
        <v>1</v>
      </c>
      <c r="B3" s="441"/>
      <c r="C3" s="441"/>
      <c r="D3" s="441"/>
      <c r="E3" s="441"/>
      <c r="F3" s="441"/>
      <c r="G3" s="441"/>
      <c r="H3" s="441"/>
      <c r="I3" s="441"/>
    </row>
    <row r="4" spans="1:9">
      <c r="A4" s="440" t="s">
        <v>2</v>
      </c>
    </row>
    <row r="6" spans="1:9">
      <c r="A6" s="1597" t="s">
        <v>251</v>
      </c>
      <c r="B6" s="1597"/>
      <c r="C6" s="1597"/>
      <c r="D6" s="1598"/>
      <c r="E6" s="1598"/>
    </row>
    <row r="7" spans="1:9" ht="15.75" thickBot="1">
      <c r="A7" s="442"/>
      <c r="B7" s="442"/>
      <c r="C7" s="442"/>
      <c r="E7" s="443"/>
    </row>
    <row r="8" spans="1:9" ht="15.75" thickBot="1">
      <c r="A8" s="1599" t="s">
        <v>252</v>
      </c>
      <c r="B8" s="1600"/>
      <c r="C8" s="444" t="s">
        <v>176</v>
      </c>
      <c r="D8" s="445" t="s">
        <v>32</v>
      </c>
      <c r="E8" s="443"/>
    </row>
    <row r="9" spans="1:9">
      <c r="A9" s="1601" t="s">
        <v>253</v>
      </c>
      <c r="B9" s="1602"/>
      <c r="C9" s="446">
        <f>SUM(C10:C16)</f>
        <v>0</v>
      </c>
      <c r="D9" s="446">
        <f>SUM(D10:D16)</f>
        <v>0</v>
      </c>
      <c r="E9" s="443"/>
    </row>
    <row r="10" spans="1:9">
      <c r="A10" s="1603" t="s">
        <v>254</v>
      </c>
      <c r="B10" s="1604"/>
      <c r="C10" s="447"/>
      <c r="D10" s="448"/>
      <c r="E10" s="443"/>
    </row>
    <row r="11" spans="1:9">
      <c r="A11" s="1603" t="s">
        <v>255</v>
      </c>
      <c r="B11" s="1604"/>
      <c r="C11" s="447"/>
      <c r="D11" s="448"/>
      <c r="E11" s="443"/>
    </row>
    <row r="12" spans="1:9" ht="30" customHeight="1">
      <c r="A12" s="1593" t="s">
        <v>256</v>
      </c>
      <c r="B12" s="1594"/>
      <c r="C12" s="447"/>
      <c r="D12" s="448"/>
      <c r="E12" s="443"/>
    </row>
    <row r="13" spans="1:9">
      <c r="A13" s="1593" t="s">
        <v>257</v>
      </c>
      <c r="B13" s="1594"/>
      <c r="C13" s="447"/>
      <c r="D13" s="448"/>
      <c r="E13" s="443"/>
    </row>
    <row r="14" spans="1:9">
      <c r="A14" s="1593" t="s">
        <v>258</v>
      </c>
      <c r="B14" s="1594"/>
      <c r="C14" s="447"/>
      <c r="D14" s="448"/>
      <c r="E14" s="443"/>
    </row>
    <row r="15" spans="1:9" ht="15.75" customHeight="1">
      <c r="A15" s="1593" t="s">
        <v>259</v>
      </c>
      <c r="B15" s="1594"/>
      <c r="C15" s="447"/>
      <c r="D15" s="448"/>
      <c r="E15" s="443"/>
    </row>
    <row r="16" spans="1:9">
      <c r="A16" s="1593" t="s">
        <v>58</v>
      </c>
      <c r="B16" s="1594"/>
      <c r="C16" s="447"/>
      <c r="D16" s="448"/>
      <c r="E16" s="443"/>
    </row>
    <row r="17" spans="1:5">
      <c r="A17" s="1595" t="s">
        <v>260</v>
      </c>
      <c r="B17" s="1596"/>
      <c r="C17" s="446">
        <f>C18+C19+C21</f>
        <v>0</v>
      </c>
      <c r="D17" s="449">
        <f>D18+D19+D21</f>
        <v>0</v>
      </c>
      <c r="E17" s="443"/>
    </row>
    <row r="18" spans="1:5">
      <c r="A18" s="1589" t="s">
        <v>261</v>
      </c>
      <c r="B18" s="1590"/>
      <c r="C18" s="450"/>
      <c r="D18" s="451"/>
      <c r="E18" s="443"/>
    </row>
    <row r="19" spans="1:5">
      <c r="A19" s="1589" t="s">
        <v>262</v>
      </c>
      <c r="B19" s="1590"/>
      <c r="C19" s="450"/>
      <c r="D19" s="451"/>
      <c r="E19" s="443"/>
    </row>
    <row r="20" spans="1:5">
      <c r="A20" s="1589" t="s">
        <v>263</v>
      </c>
      <c r="B20" s="1590"/>
      <c r="C20" s="450"/>
      <c r="D20" s="451"/>
      <c r="E20" s="443"/>
    </row>
    <row r="21" spans="1:5" ht="15.75" thickBot="1">
      <c r="A21" s="1591" t="s">
        <v>58</v>
      </c>
      <c r="B21" s="1592"/>
      <c r="C21" s="450"/>
      <c r="D21" s="451"/>
      <c r="E21" s="443"/>
    </row>
    <row r="22" spans="1:5" ht="15.75" thickBot="1">
      <c r="A22" s="1570" t="s">
        <v>264</v>
      </c>
      <c r="B22" s="1571"/>
      <c r="C22" s="452">
        <f>C9+C17</f>
        <v>0</v>
      </c>
      <c r="D22" s="452">
        <f>D9+D17</f>
        <v>0</v>
      </c>
      <c r="E22" s="443"/>
    </row>
    <row r="23" spans="1:5">
      <c r="D23" s="453"/>
      <c r="E23" s="454"/>
    </row>
    <row r="26" spans="1:5">
      <c r="A26" s="455" t="s">
        <v>41</v>
      </c>
      <c r="B26" s="455"/>
      <c r="C26" s="456">
        <v>44651</v>
      </c>
      <c r="E26" s="457" t="s">
        <v>265</v>
      </c>
    </row>
    <row r="27" spans="1:5">
      <c r="A27" s="458" t="s">
        <v>43</v>
      </c>
      <c r="B27" s="458"/>
      <c r="C27" s="459" t="s">
        <v>21</v>
      </c>
      <c r="E27" s="454" t="s">
        <v>22</v>
      </c>
    </row>
  </sheetData>
  <mergeCells count="16">
    <mergeCell ref="A12:B12"/>
    <mergeCell ref="A6:E6"/>
    <mergeCell ref="A8:B8"/>
    <mergeCell ref="A9:B9"/>
    <mergeCell ref="A10:B10"/>
    <mergeCell ref="A11:B11"/>
    <mergeCell ref="A19:B19"/>
    <mergeCell ref="A20:B20"/>
    <mergeCell ref="A21:B21"/>
    <mergeCell ref="A22:B22"/>
    <mergeCell ref="A13:B13"/>
    <mergeCell ref="A14:B14"/>
    <mergeCell ref="A15:B15"/>
    <mergeCell ref="A16:B16"/>
    <mergeCell ref="A17:B17"/>
    <mergeCell ref="A18:B18"/>
  </mergeCells>
  <pageMargins left="0.25" right="0.25" top="0.75" bottom="0.75" header="0.3" footer="0.3"/>
  <pageSetup paperSize="9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workbookViewId="0">
      <selection activeCell="A5" sqref="A5:R5"/>
    </sheetView>
  </sheetViews>
  <sheetFormatPr defaultRowHeight="15"/>
  <cols>
    <col min="1" max="1" width="40.7109375" style="424" customWidth="1"/>
    <col min="2" max="2" width="5.7109375" style="424" customWidth="1"/>
    <col min="3" max="4" width="20.7109375" style="424" customWidth="1"/>
    <col min="5" max="7" width="19.140625" style="424" customWidth="1"/>
    <col min="8" max="8" width="14.140625" style="424" customWidth="1"/>
    <col min="9" max="16384" width="9.140625" style="424"/>
  </cols>
  <sheetData>
    <row r="1" spans="1:9" ht="15.75">
      <c r="A1" s="423" t="s">
        <v>0</v>
      </c>
    </row>
    <row r="3" spans="1:9" ht="18.75">
      <c r="A3" s="425" t="s">
        <v>1</v>
      </c>
      <c r="B3" s="425"/>
      <c r="C3" s="425"/>
      <c r="D3" s="425"/>
      <c r="E3" s="425"/>
      <c r="F3" s="425"/>
      <c r="G3" s="425"/>
      <c r="H3" s="425"/>
      <c r="I3" s="425"/>
    </row>
    <row r="4" spans="1:9">
      <c r="A4" s="424" t="s">
        <v>2</v>
      </c>
    </row>
    <row r="6" spans="1:9" ht="30" customHeight="1">
      <c r="A6" s="1605" t="s">
        <v>248</v>
      </c>
      <c r="B6" s="1606"/>
      <c r="C6" s="1606"/>
      <c r="D6" s="1606"/>
      <c r="E6" s="426"/>
    </row>
    <row r="7" spans="1:9" ht="15.75" thickBot="1">
      <c r="A7" s="427"/>
      <c r="B7" s="428"/>
      <c r="C7" s="427"/>
      <c r="D7" s="427"/>
    </row>
    <row r="8" spans="1:9" ht="15.75" thickBot="1">
      <c r="A8" s="1607"/>
      <c r="B8" s="1608"/>
      <c r="C8" s="429" t="s">
        <v>249</v>
      </c>
      <c r="D8" s="430" t="s">
        <v>177</v>
      </c>
    </row>
    <row r="9" spans="1:9" ht="15.75" thickBot="1">
      <c r="A9" s="1609" t="s">
        <v>250</v>
      </c>
      <c r="B9" s="1610"/>
      <c r="C9" s="431"/>
      <c r="D9" s="432"/>
      <c r="E9" s="433"/>
      <c r="F9" s="1611"/>
      <c r="G9" s="1611"/>
    </row>
    <row r="10" spans="1:9" ht="15.75" thickBot="1">
      <c r="A10" s="1612" t="s">
        <v>210</v>
      </c>
      <c r="B10" s="1613"/>
      <c r="C10" s="434">
        <f>SUM(C9:C9)</f>
        <v>0</v>
      </c>
      <c r="D10" s="434">
        <f>SUM(D9:D9)</f>
        <v>0</v>
      </c>
      <c r="E10" s="433"/>
      <c r="F10" s="1611"/>
      <c r="G10" s="1611"/>
    </row>
    <row r="11" spans="1:9">
      <c r="D11" s="435"/>
      <c r="E11" s="426"/>
    </row>
    <row r="13" spans="1:9" ht="37.5" customHeight="1"/>
    <row r="14" spans="1:9">
      <c r="A14" s="436" t="s">
        <v>41</v>
      </c>
      <c r="B14" s="436"/>
      <c r="C14" s="437">
        <v>44651</v>
      </c>
    </row>
    <row r="15" spans="1:9">
      <c r="A15" s="438" t="s">
        <v>43</v>
      </c>
      <c r="B15" s="438"/>
      <c r="C15" s="426" t="s">
        <v>60</v>
      </c>
    </row>
  </sheetData>
  <mergeCells count="6">
    <mergeCell ref="A6:D6"/>
    <mergeCell ref="A8:B8"/>
    <mergeCell ref="A9:B9"/>
    <mergeCell ref="F9:G9"/>
    <mergeCell ref="A10:B10"/>
    <mergeCell ref="F10:G10"/>
  </mergeCells>
  <pageMargins left="0.25" right="0.25" top="0.75" bottom="0.75" header="0.3" footer="0.3"/>
  <pageSetup paperSize="9" scale="98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workbookViewId="0">
      <selection activeCell="A5" sqref="A5:R5"/>
    </sheetView>
  </sheetViews>
  <sheetFormatPr defaultRowHeight="15"/>
  <cols>
    <col min="1" max="1" width="42.7109375" style="409" customWidth="1"/>
    <col min="2" max="2" width="4.7109375" style="409" customWidth="1"/>
    <col min="3" max="4" width="19.7109375" style="409" customWidth="1"/>
    <col min="5" max="7" width="19.140625" style="409" customWidth="1"/>
    <col min="8" max="8" width="14.140625" style="409" customWidth="1"/>
    <col min="9" max="16384" width="9.140625" style="409"/>
  </cols>
  <sheetData>
    <row r="1" spans="1:9" ht="15.75">
      <c r="A1" s="408" t="s">
        <v>0</v>
      </c>
    </row>
    <row r="3" spans="1:9" ht="18.75">
      <c r="A3" s="1617" t="s">
        <v>1</v>
      </c>
      <c r="B3" s="1617"/>
      <c r="C3" s="1617"/>
      <c r="D3" s="1617"/>
      <c r="E3" s="1617"/>
      <c r="F3" s="1617"/>
      <c r="G3" s="1617"/>
      <c r="H3" s="1617"/>
      <c r="I3" s="1617"/>
    </row>
    <row r="4" spans="1:9">
      <c r="A4" s="409" t="s">
        <v>2</v>
      </c>
    </row>
    <row r="6" spans="1:9" ht="30" customHeight="1">
      <c r="A6" s="1618" t="s">
        <v>243</v>
      </c>
      <c r="B6" s="1619"/>
      <c r="C6" s="1619"/>
      <c r="D6" s="1619"/>
      <c r="E6" s="1620"/>
    </row>
    <row r="7" spans="1:9" ht="15.75" thickBot="1">
      <c r="A7" s="410"/>
      <c r="B7" s="410"/>
      <c r="C7" s="410"/>
      <c r="D7" s="410"/>
    </row>
    <row r="8" spans="1:9" ht="26.25" thickBot="1">
      <c r="A8" s="1621" t="s">
        <v>26</v>
      </c>
      <c r="B8" s="1622"/>
      <c r="C8" s="411" t="s">
        <v>244</v>
      </c>
      <c r="D8" s="411" t="s">
        <v>245</v>
      </c>
    </row>
    <row r="9" spans="1:9" ht="15.75" thickBot="1">
      <c r="A9" s="1623" t="s">
        <v>246</v>
      </c>
      <c r="B9" s="1624"/>
      <c r="C9" s="412">
        <v>91962.76</v>
      </c>
      <c r="D9" s="413">
        <v>33021.58</v>
      </c>
      <c r="F9" s="1625"/>
      <c r="G9" s="1625"/>
    </row>
    <row r="10" spans="1:9">
      <c r="D10" s="414"/>
      <c r="E10" s="415"/>
    </row>
    <row r="11" spans="1:9" ht="30" customHeight="1">
      <c r="A11" s="1614" t="s">
        <v>247</v>
      </c>
      <c r="B11" s="1615"/>
      <c r="C11" s="1615"/>
      <c r="D11" s="1616"/>
      <c r="E11" s="1616"/>
    </row>
    <row r="12" spans="1:9">
      <c r="A12" s="416"/>
      <c r="B12" s="417"/>
      <c r="C12" s="417"/>
      <c r="D12" s="418"/>
      <c r="E12" s="418"/>
    </row>
    <row r="14" spans="1:9">
      <c r="A14" s="419" t="s">
        <v>41</v>
      </c>
      <c r="B14" s="419"/>
      <c r="E14" s="420">
        <v>44651</v>
      </c>
      <c r="F14" s="421"/>
    </row>
    <row r="15" spans="1:9">
      <c r="A15" s="422" t="s">
        <v>43</v>
      </c>
      <c r="B15" s="422"/>
      <c r="C15" s="414"/>
      <c r="E15" s="415" t="s">
        <v>60</v>
      </c>
    </row>
  </sheetData>
  <mergeCells count="6">
    <mergeCell ref="A11:E11"/>
    <mergeCell ref="A3:I3"/>
    <mergeCell ref="A6:E6"/>
    <mergeCell ref="A8:B8"/>
    <mergeCell ref="A9:B9"/>
    <mergeCell ref="F9:G9"/>
  </mergeCells>
  <pageMargins left="0.25" right="0.25" top="0.75" bottom="0.75" header="0.3" footer="0.3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8"/>
  <sheetViews>
    <sheetView topLeftCell="A10" workbookViewId="0">
      <selection activeCell="C22" sqref="C22"/>
    </sheetView>
  </sheetViews>
  <sheetFormatPr defaultRowHeight="15"/>
  <cols>
    <col min="1" max="1" width="8" style="1151" customWidth="1"/>
    <col min="2" max="2" width="37.5703125" style="1145" customWidth="1"/>
    <col min="3" max="4" width="20.42578125" style="1145" customWidth="1"/>
    <col min="5" max="5" width="18.140625" style="1145" customWidth="1"/>
    <col min="6" max="6" width="19" style="1145" customWidth="1"/>
    <col min="7" max="7" width="20.140625" style="1145" customWidth="1"/>
    <col min="8" max="8" width="19.85546875" style="1145" customWidth="1"/>
    <col min="9" max="9" width="20.7109375" style="1145" customWidth="1"/>
    <col min="10" max="10" width="21.7109375" style="1145" customWidth="1"/>
    <col min="11" max="11" width="2" style="1145" customWidth="1"/>
    <col min="12" max="16384" width="9.140625" style="1145"/>
  </cols>
  <sheetData>
    <row r="1" spans="1:39" s="1134" customFormat="1">
      <c r="A1" s="1133"/>
      <c r="F1" s="1135"/>
      <c r="G1" s="1136"/>
      <c r="H1" s="1137" t="s">
        <v>614</v>
      </c>
    </row>
    <row r="2" spans="1:39" s="1134" customFormat="1" ht="89.25" customHeight="1">
      <c r="A2" s="1290" t="s">
        <v>534</v>
      </c>
      <c r="B2" s="1290"/>
      <c r="C2" s="1290"/>
      <c r="D2" s="1290"/>
      <c r="H2" s="1288" t="s">
        <v>522</v>
      </c>
      <c r="I2" s="1291"/>
      <c r="J2" s="1138"/>
      <c r="K2" s="1138"/>
    </row>
    <row r="3" spans="1:39" s="1141" customFormat="1" ht="11.25" customHeight="1">
      <c r="A3" s="1139" t="s">
        <v>580</v>
      </c>
      <c r="B3" s="1139"/>
      <c r="C3" s="1140"/>
      <c r="D3" s="1140"/>
      <c r="E3" s="1140"/>
      <c r="F3" s="1140"/>
      <c r="I3" s="1142"/>
    </row>
    <row r="4" spans="1:39" ht="12" customHeight="1">
      <c r="A4" s="1143" t="s">
        <v>581</v>
      </c>
      <c r="B4" s="1143"/>
      <c r="C4" s="1144"/>
      <c r="D4" s="1144"/>
      <c r="E4" s="1144"/>
      <c r="F4" s="1144"/>
    </row>
    <row r="5" spans="1:39" ht="12" customHeight="1">
      <c r="A5" s="1143" t="s">
        <v>452</v>
      </c>
      <c r="B5" s="1143"/>
      <c r="C5" s="1144"/>
      <c r="D5" s="1144"/>
      <c r="E5" s="1144"/>
      <c r="F5" s="1144"/>
    </row>
    <row r="6" spans="1:39" ht="78.75" customHeight="1">
      <c r="A6" s="1292" t="s">
        <v>615</v>
      </c>
      <c r="B6" s="1292"/>
      <c r="C6" s="1292"/>
      <c r="D6" s="1292"/>
      <c r="E6" s="1292"/>
      <c r="F6" s="1292"/>
      <c r="G6" s="1292"/>
      <c r="H6" s="1292"/>
      <c r="I6" s="1292"/>
    </row>
    <row r="7" spans="1:39" ht="20.25" customHeight="1" thickBot="1">
      <c r="A7" s="1146"/>
      <c r="B7" s="1146"/>
      <c r="C7" s="1146"/>
      <c r="D7" s="1146"/>
      <c r="E7" s="1146"/>
      <c r="F7" s="1146"/>
      <c r="G7" s="1146"/>
      <c r="H7" s="1146"/>
      <c r="I7" s="1146"/>
    </row>
    <row r="8" spans="1:39" s="1151" customFormat="1" ht="65.25" customHeight="1" thickBot="1">
      <c r="A8" s="1147" t="s">
        <v>603</v>
      </c>
      <c r="B8" s="1148" t="s">
        <v>616</v>
      </c>
      <c r="C8" s="1147" t="s">
        <v>31</v>
      </c>
      <c r="D8" s="1147" t="s">
        <v>31</v>
      </c>
      <c r="E8" s="1147" t="s">
        <v>31</v>
      </c>
      <c r="F8" s="1147" t="s">
        <v>31</v>
      </c>
      <c r="G8" s="1147" t="s">
        <v>31</v>
      </c>
      <c r="H8" s="1149" t="s">
        <v>617</v>
      </c>
      <c r="I8" s="1147" t="s">
        <v>618</v>
      </c>
      <c r="J8" s="1148" t="s">
        <v>619</v>
      </c>
      <c r="K8" s="1150"/>
      <c r="L8" s="1150"/>
      <c r="M8" s="1150"/>
      <c r="N8" s="1150"/>
      <c r="O8" s="1150"/>
      <c r="P8" s="1150"/>
      <c r="Q8" s="1288"/>
      <c r="R8" s="1288"/>
      <c r="S8" s="1288"/>
      <c r="T8" s="1288"/>
      <c r="U8" s="1150"/>
      <c r="V8" s="1150"/>
      <c r="W8" s="1150"/>
      <c r="X8" s="1150"/>
      <c r="Y8" s="1150"/>
      <c r="Z8" s="1150"/>
      <c r="AA8" s="1150"/>
      <c r="AB8" s="1150"/>
      <c r="AC8" s="1150"/>
      <c r="AD8" s="1150"/>
      <c r="AE8" s="1150"/>
      <c r="AF8" s="1150"/>
      <c r="AG8" s="1150"/>
      <c r="AH8" s="1150"/>
      <c r="AI8" s="1150"/>
      <c r="AJ8" s="1150"/>
      <c r="AK8" s="1150"/>
      <c r="AL8" s="1150"/>
      <c r="AM8" s="1150"/>
    </row>
    <row r="9" spans="1:39" s="1157" customFormat="1" ht="31.5" customHeight="1" thickBot="1">
      <c r="A9" s="1152"/>
      <c r="B9" s="1153"/>
      <c r="C9" s="1150">
        <v>1</v>
      </c>
      <c r="D9" s="1154">
        <v>2</v>
      </c>
      <c r="E9" s="1150">
        <v>3</v>
      </c>
      <c r="F9" s="1154">
        <v>4</v>
      </c>
      <c r="G9" s="1154">
        <v>5</v>
      </c>
      <c r="H9" s="1150" t="s">
        <v>620</v>
      </c>
      <c r="I9" s="1154" t="s">
        <v>621</v>
      </c>
      <c r="J9" s="1155"/>
      <c r="K9" s="1156"/>
      <c r="L9" s="1156"/>
      <c r="M9" s="1156"/>
      <c r="N9" s="1156"/>
      <c r="O9" s="1156"/>
      <c r="P9" s="1156"/>
      <c r="Q9" s="1156"/>
      <c r="R9" s="1156"/>
      <c r="S9" s="1156"/>
      <c r="T9" s="1156"/>
      <c r="U9" s="1156"/>
      <c r="V9" s="1156"/>
      <c r="W9" s="1156"/>
      <c r="X9" s="1156"/>
      <c r="Y9" s="1156"/>
      <c r="Z9" s="1156"/>
      <c r="AA9" s="1156"/>
      <c r="AB9" s="1156"/>
      <c r="AC9" s="1156"/>
      <c r="AD9" s="1156"/>
      <c r="AE9" s="1156"/>
      <c r="AF9" s="1156"/>
      <c r="AG9" s="1156"/>
      <c r="AH9" s="1156"/>
      <c r="AI9" s="1156"/>
      <c r="AJ9" s="1156"/>
      <c r="AK9" s="1156"/>
      <c r="AL9" s="1156"/>
      <c r="AM9" s="1156"/>
    </row>
    <row r="10" spans="1:39" s="1157" customFormat="1" ht="31.5" customHeight="1" thickBot="1">
      <c r="A10" s="1158"/>
      <c r="B10" s="1159" t="s">
        <v>622</v>
      </c>
      <c r="C10" s="1160">
        <f>C11+C12</f>
        <v>0</v>
      </c>
      <c r="D10" s="1160">
        <f t="shared" ref="D10:J10" si="0">D11+D12</f>
        <v>0</v>
      </c>
      <c r="E10" s="1160">
        <f t="shared" si="0"/>
        <v>0</v>
      </c>
      <c r="F10" s="1160">
        <f t="shared" si="0"/>
        <v>0</v>
      </c>
      <c r="G10" s="1160">
        <f t="shared" si="0"/>
        <v>0</v>
      </c>
      <c r="H10" s="1160">
        <f t="shared" si="0"/>
        <v>0</v>
      </c>
      <c r="I10" s="1160">
        <f t="shared" si="0"/>
        <v>0</v>
      </c>
      <c r="J10" s="1160">
        <f t="shared" si="0"/>
        <v>0</v>
      </c>
      <c r="K10" s="1156"/>
      <c r="L10" s="1156"/>
      <c r="M10" s="1156"/>
      <c r="N10" s="1156"/>
      <c r="O10" s="1156"/>
      <c r="P10" s="1156"/>
      <c r="Q10" s="1156"/>
      <c r="R10" s="1156"/>
      <c r="S10" s="1156"/>
      <c r="T10" s="1156"/>
      <c r="U10" s="1156"/>
      <c r="V10" s="1156"/>
      <c r="W10" s="1156"/>
      <c r="X10" s="1156"/>
      <c r="Y10" s="1156"/>
      <c r="Z10" s="1156"/>
      <c r="AA10" s="1156"/>
      <c r="AB10" s="1156"/>
      <c r="AC10" s="1156"/>
      <c r="AD10" s="1156"/>
      <c r="AE10" s="1156"/>
      <c r="AF10" s="1156"/>
      <c r="AG10" s="1156"/>
      <c r="AH10" s="1156"/>
      <c r="AI10" s="1156"/>
      <c r="AJ10" s="1156"/>
      <c r="AK10" s="1156"/>
      <c r="AL10" s="1156"/>
      <c r="AM10" s="1156"/>
    </row>
    <row r="11" spans="1:39" s="1157" customFormat="1" ht="15.75" thickBot="1">
      <c r="A11" s="1161" t="s">
        <v>623</v>
      </c>
      <c r="B11" s="1162" t="s">
        <v>369</v>
      </c>
      <c r="C11" s="1163"/>
      <c r="D11" s="1164"/>
      <c r="E11" s="1165"/>
      <c r="F11" s="1166"/>
      <c r="G11" s="1165"/>
      <c r="H11" s="1166"/>
      <c r="I11" s="1165"/>
      <c r="J11" s="1167">
        <f>SUM(C11:I11)</f>
        <v>0</v>
      </c>
      <c r="K11" s="1156"/>
      <c r="L11" s="1156"/>
      <c r="M11" s="1156"/>
      <c r="N11" s="1156"/>
      <c r="O11" s="1156"/>
      <c r="P11" s="1156"/>
      <c r="Q11" s="1156"/>
      <c r="R11" s="1156"/>
      <c r="S11" s="1156"/>
      <c r="T11" s="1156"/>
      <c r="U11" s="1156"/>
      <c r="V11" s="1156"/>
      <c r="W11" s="1156"/>
      <c r="X11" s="1156"/>
      <c r="Y11" s="1156"/>
      <c r="Z11" s="1156"/>
      <c r="AA11" s="1156"/>
      <c r="AB11" s="1156"/>
      <c r="AC11" s="1156"/>
      <c r="AD11" s="1156"/>
      <c r="AE11" s="1156"/>
      <c r="AF11" s="1156"/>
      <c r="AG11" s="1156"/>
      <c r="AH11" s="1156"/>
      <c r="AI11" s="1156"/>
      <c r="AJ11" s="1156"/>
      <c r="AK11" s="1156"/>
      <c r="AL11" s="1156"/>
      <c r="AM11" s="1156"/>
    </row>
    <row r="12" spans="1:39" s="1157" customFormat="1" ht="15.75" thickBot="1">
      <c r="A12" s="1161" t="s">
        <v>624</v>
      </c>
      <c r="B12" s="1162" t="s">
        <v>372</v>
      </c>
      <c r="C12" s="1163">
        <f>C13</f>
        <v>0</v>
      </c>
      <c r="D12" s="1163">
        <f t="shared" ref="D12:J12" si="1">D13</f>
        <v>0</v>
      </c>
      <c r="E12" s="1163">
        <f t="shared" si="1"/>
        <v>0</v>
      </c>
      <c r="F12" s="1163">
        <f t="shared" si="1"/>
        <v>0</v>
      </c>
      <c r="G12" s="1163">
        <f t="shared" si="1"/>
        <v>0</v>
      </c>
      <c r="H12" s="1163">
        <f t="shared" si="1"/>
        <v>0</v>
      </c>
      <c r="I12" s="1163">
        <f t="shared" si="1"/>
        <v>0</v>
      </c>
      <c r="J12" s="1163">
        <f t="shared" si="1"/>
        <v>0</v>
      </c>
      <c r="K12" s="1156"/>
      <c r="L12" s="1156"/>
      <c r="M12" s="1156"/>
      <c r="N12" s="1156"/>
      <c r="O12" s="1156"/>
      <c r="P12" s="1156"/>
      <c r="Q12" s="1156"/>
      <c r="R12" s="1156"/>
      <c r="S12" s="1156"/>
      <c r="T12" s="1156"/>
      <c r="U12" s="1156"/>
      <c r="V12" s="1156"/>
      <c r="W12" s="1156"/>
      <c r="X12" s="1156"/>
      <c r="Y12" s="1156"/>
      <c r="Z12" s="1156"/>
      <c r="AA12" s="1156"/>
      <c r="AB12" s="1156"/>
      <c r="AC12" s="1156"/>
      <c r="AD12" s="1156"/>
      <c r="AE12" s="1156"/>
      <c r="AF12" s="1156"/>
      <c r="AG12" s="1156"/>
      <c r="AH12" s="1156"/>
      <c r="AI12" s="1156"/>
      <c r="AJ12" s="1156"/>
      <c r="AK12" s="1156"/>
      <c r="AL12" s="1156"/>
      <c r="AM12" s="1156"/>
    </row>
    <row r="13" spans="1:39" s="1174" customFormat="1" ht="14.25" customHeight="1" thickBot="1">
      <c r="A13" s="1168" t="s">
        <v>625</v>
      </c>
      <c r="B13" s="1169" t="s">
        <v>626</v>
      </c>
      <c r="C13" s="1170"/>
      <c r="D13" s="1171"/>
      <c r="E13" s="1172"/>
      <c r="F13" s="1171"/>
      <c r="G13" s="1172"/>
      <c r="H13" s="1171"/>
      <c r="I13" s="1172"/>
      <c r="J13" s="1173">
        <f>SUM(C13:I13)</f>
        <v>0</v>
      </c>
    </row>
    <row r="14" spans="1:39" ht="18.75" customHeight="1">
      <c r="A14" s="1175"/>
      <c r="B14" s="1176" t="s">
        <v>181</v>
      </c>
      <c r="C14" s="1177"/>
      <c r="D14" s="1178"/>
      <c r="E14" s="1179"/>
      <c r="F14" s="1178"/>
      <c r="G14" s="1179"/>
      <c r="H14" s="1178"/>
      <c r="I14" s="1179"/>
      <c r="J14" s="1180"/>
    </row>
    <row r="15" spans="1:39">
      <c r="A15" s="1181" t="s">
        <v>627</v>
      </c>
      <c r="B15" s="1176" t="s">
        <v>628</v>
      </c>
      <c r="C15" s="1182"/>
      <c r="D15" s="1178"/>
      <c r="E15" s="1179"/>
      <c r="F15" s="1178"/>
      <c r="G15" s="1179"/>
      <c r="H15" s="1178"/>
      <c r="I15" s="1179"/>
      <c r="J15" s="1180">
        <f>SUM(C15:I15)</f>
        <v>0</v>
      </c>
    </row>
    <row r="16" spans="1:39" ht="15.75" thickBot="1">
      <c r="A16" s="1183" t="s">
        <v>629</v>
      </c>
      <c r="B16" s="1184" t="s">
        <v>630</v>
      </c>
      <c r="C16" s="1185"/>
      <c r="D16" s="1186"/>
      <c r="E16" s="1187"/>
      <c r="F16" s="1186"/>
      <c r="G16" s="1187"/>
      <c r="H16" s="1186"/>
      <c r="I16" s="1187"/>
      <c r="J16" s="1180">
        <f>SUM(C16:I16)</f>
        <v>0</v>
      </c>
    </row>
    <row r="17" spans="1:39" s="1157" customFormat="1" ht="30.75" thickBot="1">
      <c r="A17" s="1161" t="s">
        <v>631</v>
      </c>
      <c r="B17" s="1162" t="s">
        <v>632</v>
      </c>
      <c r="C17" s="1163"/>
      <c r="D17" s="1164"/>
      <c r="E17" s="1165"/>
      <c r="F17" s="1166"/>
      <c r="G17" s="1165"/>
      <c r="H17" s="1166"/>
      <c r="I17" s="1165"/>
      <c r="J17" s="1160">
        <f>J18+J19</f>
        <v>0</v>
      </c>
      <c r="K17" s="1156"/>
      <c r="L17" s="1156"/>
      <c r="M17" s="1156"/>
      <c r="N17" s="1156"/>
      <c r="O17" s="1156"/>
      <c r="P17" s="1156"/>
      <c r="Q17" s="1156"/>
      <c r="R17" s="1156"/>
      <c r="S17" s="1156"/>
      <c r="T17" s="1156"/>
      <c r="U17" s="1156"/>
      <c r="V17" s="1156"/>
      <c r="W17" s="1156"/>
      <c r="X17" s="1156"/>
      <c r="Y17" s="1156"/>
      <c r="Z17" s="1156"/>
      <c r="AA17" s="1156"/>
      <c r="AB17" s="1156"/>
      <c r="AC17" s="1156"/>
      <c r="AD17" s="1156"/>
      <c r="AE17" s="1156"/>
      <c r="AF17" s="1156"/>
      <c r="AG17" s="1156"/>
      <c r="AH17" s="1156"/>
      <c r="AI17" s="1156"/>
      <c r="AJ17" s="1156"/>
      <c r="AK17" s="1156"/>
      <c r="AL17" s="1156"/>
      <c r="AM17" s="1156"/>
    </row>
    <row r="18" spans="1:39" ht="18.75" customHeight="1">
      <c r="A18" s="1188"/>
      <c r="B18" s="1188"/>
      <c r="C18" s="1188"/>
      <c r="D18" s="1188"/>
      <c r="E18" s="1188"/>
      <c r="H18" s="1189"/>
    </row>
    <row r="19" spans="1:39">
      <c r="A19" s="1190" t="s">
        <v>633</v>
      </c>
      <c r="B19" s="1190"/>
      <c r="C19" s="1190"/>
      <c r="D19" s="1190"/>
      <c r="E19" s="1190"/>
      <c r="F19" s="1191"/>
      <c r="G19" s="1192"/>
      <c r="H19" s="1193"/>
    </row>
    <row r="20" spans="1:39">
      <c r="A20" s="1190" t="s">
        <v>634</v>
      </c>
      <c r="B20" s="1190"/>
      <c r="C20" s="1190"/>
      <c r="D20" s="1190"/>
      <c r="E20" s="1190"/>
      <c r="F20" s="1134"/>
      <c r="G20" s="1134"/>
      <c r="H20" s="1134"/>
    </row>
    <row r="21" spans="1:39">
      <c r="A21" s="1190" t="s">
        <v>596</v>
      </c>
      <c r="B21" s="1190"/>
      <c r="C21" s="1190"/>
      <c r="D21" s="1190"/>
      <c r="E21" s="1190"/>
      <c r="F21" s="1191"/>
      <c r="G21" s="1192"/>
      <c r="H21" s="1193"/>
    </row>
    <row r="22" spans="1:39">
      <c r="A22" s="1190" t="s">
        <v>597</v>
      </c>
      <c r="B22" s="1190"/>
      <c r="C22" s="1190"/>
      <c r="D22" s="1190"/>
      <c r="E22" s="1190"/>
      <c r="F22" s="1191"/>
      <c r="G22" s="1192"/>
      <c r="H22" s="1193"/>
    </row>
    <row r="23" spans="1:39">
      <c r="A23" s="1190" t="s">
        <v>598</v>
      </c>
      <c r="B23" s="1190"/>
      <c r="C23" s="1190"/>
      <c r="D23" s="1190"/>
      <c r="E23" s="1190"/>
      <c r="F23" s="1191"/>
      <c r="G23" s="1192"/>
      <c r="H23" s="1193"/>
    </row>
    <row r="24" spans="1:39" ht="18.75" customHeight="1">
      <c r="A24" s="1188"/>
      <c r="B24" s="1188"/>
      <c r="C24" s="1188"/>
      <c r="D24" s="1188"/>
      <c r="E24" s="1188"/>
      <c r="H24" s="1189"/>
    </row>
    <row r="25" spans="1:39" ht="18.75" customHeight="1">
      <c r="A25" s="1188"/>
      <c r="B25" s="1188"/>
      <c r="C25" s="1188"/>
      <c r="D25" s="1188"/>
      <c r="E25" s="1188"/>
      <c r="H25" s="1189"/>
    </row>
    <row r="26" spans="1:39" ht="12.75" customHeight="1">
      <c r="A26" s="1151" t="s">
        <v>599</v>
      </c>
      <c r="E26" s="1151" t="s">
        <v>339</v>
      </c>
      <c r="F26" s="1151"/>
      <c r="H26" s="1289"/>
      <c r="I26" s="1289"/>
    </row>
    <row r="27" spans="1:39" ht="27" customHeight="1">
      <c r="A27" s="1194" t="s">
        <v>43</v>
      </c>
      <c r="E27" s="1151" t="s">
        <v>60</v>
      </c>
      <c r="F27" s="1151"/>
      <c r="H27" s="1289"/>
      <c r="I27" s="1289"/>
    </row>
    <row r="28" spans="1:39" ht="13.5" customHeight="1"/>
  </sheetData>
  <mergeCells count="7">
    <mergeCell ref="Q8:T8"/>
    <mergeCell ref="H26:I26"/>
    <mergeCell ref="H27:I27"/>
    <mergeCell ref="A2:B2"/>
    <mergeCell ref="C2:D2"/>
    <mergeCell ref="H2:I2"/>
    <mergeCell ref="A6:I6"/>
  </mergeCells>
  <pageMargins left="0.51181102362204722" right="0.31496062992125984" top="0.55118110236220474" bottom="0.15748031496062992" header="0.31496062992125984" footer="0.31496062992125984"/>
  <pageSetup paperSize="9" scale="65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0"/>
  <sheetViews>
    <sheetView workbookViewId="0">
      <selection activeCell="A5" sqref="A5:R5"/>
    </sheetView>
  </sheetViews>
  <sheetFormatPr defaultRowHeight="15"/>
  <cols>
    <col min="1" max="1" width="47.85546875" style="350" customWidth="1"/>
    <col min="2" max="4" width="19.140625" style="350" customWidth="1"/>
    <col min="5" max="6" width="19.140625" style="350" hidden="1" customWidth="1"/>
    <col min="7" max="7" width="19.140625" style="350" customWidth="1"/>
    <col min="8" max="8" width="14.140625" style="350" customWidth="1"/>
    <col min="9" max="10" width="9.140625" style="350"/>
    <col min="11" max="11" width="10.42578125" style="350" bestFit="1" customWidth="1"/>
    <col min="12" max="16384" width="9.140625" style="350"/>
  </cols>
  <sheetData>
    <row r="1" spans="1:11" ht="15.75">
      <c r="A1" s="349" t="s">
        <v>0</v>
      </c>
    </row>
    <row r="3" spans="1:11" ht="18.75">
      <c r="A3" s="1626" t="s">
        <v>213</v>
      </c>
      <c r="B3" s="1626"/>
      <c r="C3" s="1626"/>
      <c r="D3" s="1626"/>
      <c r="E3" s="1626"/>
      <c r="F3" s="1626"/>
      <c r="G3" s="1626"/>
      <c r="H3" s="1626"/>
      <c r="I3" s="1626"/>
    </row>
    <row r="4" spans="1:11">
      <c r="A4" s="350" t="s">
        <v>2</v>
      </c>
    </row>
    <row r="6" spans="1:11" ht="15" customHeight="1">
      <c r="A6" s="1627" t="s">
        <v>214</v>
      </c>
      <c r="B6" s="1627"/>
      <c r="C6" s="1627"/>
      <c r="D6" s="1627"/>
      <c r="E6" s="1627"/>
      <c r="F6" s="1627"/>
      <c r="G6" s="1627"/>
      <c r="H6" s="1627"/>
      <c r="I6" s="1627"/>
      <c r="J6" s="351"/>
      <c r="K6" s="351"/>
    </row>
    <row r="7" spans="1:11" ht="17.25" thickBot="1">
      <c r="A7" s="352"/>
      <c r="B7" s="352"/>
      <c r="C7" s="352"/>
      <c r="D7" s="352"/>
      <c r="E7" s="352"/>
      <c r="F7" s="352"/>
      <c r="G7" s="352"/>
      <c r="H7" s="352"/>
      <c r="I7" s="353"/>
      <c r="J7" s="351"/>
      <c r="K7" s="351"/>
    </row>
    <row r="8" spans="1:11" ht="15.75" thickBot="1">
      <c r="A8" s="1628" t="s">
        <v>215</v>
      </c>
      <c r="B8" s="1630" t="s">
        <v>216</v>
      </c>
      <c r="C8" s="1631"/>
      <c r="D8" s="1632"/>
      <c r="E8" s="1633" t="s">
        <v>217</v>
      </c>
      <c r="F8" s="1634"/>
      <c r="G8" s="1635"/>
      <c r="H8" s="1630" t="s">
        <v>218</v>
      </c>
      <c r="I8" s="1634"/>
      <c r="J8" s="1635"/>
      <c r="K8" s="354" t="s">
        <v>59</v>
      </c>
    </row>
    <row r="9" spans="1:11" ht="75" customHeight="1" thickBot="1">
      <c r="A9" s="1629"/>
      <c r="B9" s="355" t="s">
        <v>219</v>
      </c>
      <c r="C9" s="356" t="s">
        <v>220</v>
      </c>
      <c r="D9" s="357" t="s">
        <v>221</v>
      </c>
      <c r="E9" s="358" t="s">
        <v>222</v>
      </c>
      <c r="F9" s="358" t="s">
        <v>223</v>
      </c>
      <c r="G9" s="359" t="s">
        <v>224</v>
      </c>
      <c r="H9" s="355" t="s">
        <v>219</v>
      </c>
      <c r="I9" s="356" t="s">
        <v>225</v>
      </c>
      <c r="J9" s="360" t="s">
        <v>226</v>
      </c>
      <c r="K9" s="361"/>
    </row>
    <row r="10" spans="1:11" ht="15.75" thickBot="1">
      <c r="A10" s="362" t="s">
        <v>227</v>
      </c>
      <c r="B10" s="363"/>
      <c r="C10" s="364"/>
      <c r="D10" s="365"/>
      <c r="E10" s="364">
        <f>F10+G10</f>
        <v>0</v>
      </c>
      <c r="F10" s="363"/>
      <c r="G10" s="364"/>
      <c r="H10" s="363"/>
      <c r="I10" s="366"/>
      <c r="J10" s="367"/>
      <c r="K10" s="368">
        <f>SUM(B10:E10)+SUM(H10:J10)</f>
        <v>0</v>
      </c>
    </row>
    <row r="11" spans="1:11" ht="15.75" thickBot="1">
      <c r="A11" s="369" t="s">
        <v>228</v>
      </c>
      <c r="B11" s="370">
        <f t="shared" ref="B11:K11" si="0">SUM(B12:B14)</f>
        <v>0</v>
      </c>
      <c r="C11" s="371">
        <f t="shared" si="0"/>
        <v>0</v>
      </c>
      <c r="D11" s="372">
        <f t="shared" si="0"/>
        <v>0</v>
      </c>
      <c r="E11" s="370">
        <f t="shared" si="0"/>
        <v>0</v>
      </c>
      <c r="F11" s="370">
        <f t="shared" si="0"/>
        <v>0</v>
      </c>
      <c r="G11" s="370">
        <f t="shared" si="0"/>
        <v>0</v>
      </c>
      <c r="H11" s="370">
        <f t="shared" si="0"/>
        <v>0</v>
      </c>
      <c r="I11" s="370">
        <f t="shared" si="0"/>
        <v>0</v>
      </c>
      <c r="J11" s="370">
        <f t="shared" si="0"/>
        <v>0</v>
      </c>
      <c r="K11" s="370">
        <f t="shared" si="0"/>
        <v>0</v>
      </c>
    </row>
    <row r="12" spans="1:11">
      <c r="A12" s="373" t="s">
        <v>229</v>
      </c>
      <c r="B12" s="374"/>
      <c r="C12" s="375"/>
      <c r="D12" s="376"/>
      <c r="E12" s="377">
        <f>F12+G12</f>
        <v>0</v>
      </c>
      <c r="F12" s="374"/>
      <c r="G12" s="377"/>
      <c r="H12" s="374"/>
      <c r="I12" s="378"/>
      <c r="J12" s="379"/>
      <c r="K12" s="380">
        <f>SUM(B12:E12)+SUM(H12:J12)</f>
        <v>0</v>
      </c>
    </row>
    <row r="13" spans="1:11">
      <c r="A13" s="381" t="s">
        <v>230</v>
      </c>
      <c r="B13" s="382"/>
      <c r="C13" s="383"/>
      <c r="D13" s="384"/>
      <c r="E13" s="383">
        <f>F13+G13</f>
        <v>0</v>
      </c>
      <c r="F13" s="382"/>
      <c r="G13" s="383"/>
      <c r="H13" s="382"/>
      <c r="I13" s="385"/>
      <c r="J13" s="386"/>
      <c r="K13" s="387">
        <f>SUM(B13:E13)+SUM(H13:J13)</f>
        <v>0</v>
      </c>
    </row>
    <row r="14" spans="1:11" ht="15.75" thickBot="1">
      <c r="A14" s="388" t="s">
        <v>231</v>
      </c>
      <c r="B14" s="382"/>
      <c r="C14" s="383"/>
      <c r="D14" s="384"/>
      <c r="E14" s="383">
        <f>F14+G14</f>
        <v>0</v>
      </c>
      <c r="F14" s="382"/>
      <c r="G14" s="383"/>
      <c r="H14" s="382"/>
      <c r="I14" s="385"/>
      <c r="J14" s="386"/>
      <c r="K14" s="389">
        <f>SUM(B14:E14)+SUM(H14:J14)</f>
        <v>0</v>
      </c>
    </row>
    <row r="15" spans="1:11" ht="15.75" thickBot="1">
      <c r="A15" s="369" t="s">
        <v>232</v>
      </c>
      <c r="B15" s="363">
        <f t="shared" ref="B15:K15" si="1">SUM(B16:B19)</f>
        <v>0</v>
      </c>
      <c r="C15" s="364">
        <f t="shared" si="1"/>
        <v>0</v>
      </c>
      <c r="D15" s="366">
        <f t="shared" si="1"/>
        <v>0</v>
      </c>
      <c r="E15" s="363">
        <f t="shared" si="1"/>
        <v>0</v>
      </c>
      <c r="F15" s="363">
        <f t="shared" si="1"/>
        <v>0</v>
      </c>
      <c r="G15" s="363">
        <f t="shared" si="1"/>
        <v>0</v>
      </c>
      <c r="H15" s="363">
        <f t="shared" si="1"/>
        <v>0</v>
      </c>
      <c r="I15" s="363">
        <f t="shared" si="1"/>
        <v>0</v>
      </c>
      <c r="J15" s="363">
        <f t="shared" si="1"/>
        <v>0</v>
      </c>
      <c r="K15" s="363">
        <f t="shared" si="1"/>
        <v>0</v>
      </c>
    </row>
    <row r="16" spans="1:11">
      <c r="A16" s="390" t="s">
        <v>233</v>
      </c>
      <c r="B16" s="382"/>
      <c r="C16" s="383"/>
      <c r="D16" s="384"/>
      <c r="E16" s="383">
        <f>F16+G16</f>
        <v>0</v>
      </c>
      <c r="F16" s="382"/>
      <c r="G16" s="383"/>
      <c r="H16" s="382"/>
      <c r="I16" s="385"/>
      <c r="J16" s="386"/>
      <c r="K16" s="387">
        <f>SUM(B16:E16)+SUM(H16:J16)</f>
        <v>0</v>
      </c>
    </row>
    <row r="17" spans="1:11">
      <c r="A17" s="390" t="s">
        <v>234</v>
      </c>
      <c r="B17" s="382"/>
      <c r="C17" s="383"/>
      <c r="D17" s="384"/>
      <c r="E17" s="383">
        <f>F17+G17</f>
        <v>0</v>
      </c>
      <c r="F17" s="382"/>
      <c r="G17" s="383"/>
      <c r="H17" s="382"/>
      <c r="I17" s="385"/>
      <c r="J17" s="386"/>
      <c r="K17" s="387">
        <f>SUM(B17:E17)+SUM(H17:J17)</f>
        <v>0</v>
      </c>
    </row>
    <row r="18" spans="1:11">
      <c r="A18" s="390" t="s">
        <v>235</v>
      </c>
      <c r="B18" s="382"/>
      <c r="C18" s="383"/>
      <c r="D18" s="384"/>
      <c r="E18" s="383">
        <f>F18+G18</f>
        <v>0</v>
      </c>
      <c r="F18" s="382"/>
      <c r="G18" s="383"/>
      <c r="H18" s="382"/>
      <c r="I18" s="385"/>
      <c r="J18" s="386"/>
      <c r="K18" s="387">
        <f>SUM(B18:E18)+SUM(H18:J18)</f>
        <v>0</v>
      </c>
    </row>
    <row r="19" spans="1:11" ht="15.75" thickBot="1">
      <c r="A19" s="391" t="s">
        <v>236</v>
      </c>
      <c r="B19" s="382"/>
      <c r="C19" s="383"/>
      <c r="D19" s="384"/>
      <c r="E19" s="383">
        <f>F19+G19</f>
        <v>0</v>
      </c>
      <c r="F19" s="382"/>
      <c r="G19" s="383"/>
      <c r="H19" s="382"/>
      <c r="I19" s="385"/>
      <c r="J19" s="386"/>
      <c r="K19" s="389">
        <f>SUM(B19:E19)+SUM(H19:J19)</f>
        <v>0</v>
      </c>
    </row>
    <row r="20" spans="1:11" ht="15.75" thickBot="1">
      <c r="A20" s="392" t="s">
        <v>237</v>
      </c>
      <c r="B20" s="393">
        <f t="shared" ref="B20:K20" si="2">B10+B11-B15</f>
        <v>0</v>
      </c>
      <c r="C20" s="393">
        <f t="shared" si="2"/>
        <v>0</v>
      </c>
      <c r="D20" s="393">
        <f t="shared" si="2"/>
        <v>0</v>
      </c>
      <c r="E20" s="393">
        <f t="shared" si="2"/>
        <v>0</v>
      </c>
      <c r="F20" s="393">
        <f t="shared" si="2"/>
        <v>0</v>
      </c>
      <c r="G20" s="393">
        <f t="shared" si="2"/>
        <v>0</v>
      </c>
      <c r="H20" s="393">
        <f t="shared" si="2"/>
        <v>0</v>
      </c>
      <c r="I20" s="393">
        <f t="shared" si="2"/>
        <v>0</v>
      </c>
      <c r="J20" s="393">
        <f t="shared" si="2"/>
        <v>0</v>
      </c>
      <c r="K20" s="393">
        <f t="shared" si="2"/>
        <v>0</v>
      </c>
    </row>
    <row r="21" spans="1:11" ht="15.75" thickBot="1">
      <c r="A21" s="394" t="s">
        <v>238</v>
      </c>
      <c r="B21" s="395"/>
      <c r="C21" s="395"/>
      <c r="D21" s="396"/>
      <c r="E21" s="397"/>
      <c r="F21" s="395"/>
      <c r="G21" s="395"/>
      <c r="H21" s="395"/>
      <c r="I21" s="395"/>
      <c r="J21" s="395"/>
      <c r="K21" s="395">
        <f>SUM(B21:J21)</f>
        <v>0</v>
      </c>
    </row>
    <row r="22" spans="1:11" ht="15.75" thickBot="1">
      <c r="A22" s="398" t="s">
        <v>228</v>
      </c>
      <c r="B22" s="395"/>
      <c r="C22" s="395"/>
      <c r="D22" s="395"/>
      <c r="E22" s="395"/>
      <c r="F22" s="395"/>
      <c r="G22" s="395"/>
      <c r="H22" s="395"/>
      <c r="I22" s="395"/>
      <c r="J22" s="395"/>
      <c r="K22" s="395">
        <f t="shared" ref="K22:K26" si="3">SUM(B22:J22)</f>
        <v>0</v>
      </c>
    </row>
    <row r="23" spans="1:11" ht="15.75" thickBot="1">
      <c r="A23" s="398" t="s">
        <v>232</v>
      </c>
      <c r="B23" s="395"/>
      <c r="C23" s="395"/>
      <c r="D23" s="395"/>
      <c r="E23" s="395"/>
      <c r="F23" s="395"/>
      <c r="G23" s="395"/>
      <c r="H23" s="395"/>
      <c r="I23" s="395"/>
      <c r="J23" s="395"/>
      <c r="K23" s="395">
        <f t="shared" si="3"/>
        <v>0</v>
      </c>
    </row>
    <row r="24" spans="1:11" ht="15.75" thickBot="1">
      <c r="A24" s="399" t="s">
        <v>239</v>
      </c>
      <c r="B24" s="395">
        <f>SUM(B21+B22-B23)</f>
        <v>0</v>
      </c>
      <c r="C24" s="395">
        <f t="shared" ref="C24:J24" si="4">SUM(C21+C22-C23)</f>
        <v>0</v>
      </c>
      <c r="D24" s="395">
        <f t="shared" si="4"/>
        <v>0</v>
      </c>
      <c r="E24" s="395">
        <f t="shared" si="4"/>
        <v>0</v>
      </c>
      <c r="F24" s="395">
        <f t="shared" si="4"/>
        <v>0</v>
      </c>
      <c r="G24" s="395">
        <f t="shared" si="4"/>
        <v>0</v>
      </c>
      <c r="H24" s="395">
        <f t="shared" si="4"/>
        <v>0</v>
      </c>
      <c r="I24" s="395">
        <f t="shared" si="4"/>
        <v>0</v>
      </c>
      <c r="J24" s="395">
        <f t="shared" si="4"/>
        <v>0</v>
      </c>
      <c r="K24" s="395">
        <f t="shared" si="3"/>
        <v>0</v>
      </c>
    </row>
    <row r="25" spans="1:11" ht="15.75" thickBot="1">
      <c r="A25" s="399" t="s">
        <v>240</v>
      </c>
      <c r="B25" s="395">
        <f>SUM(B10-B21)</f>
        <v>0</v>
      </c>
      <c r="C25" s="395">
        <f t="shared" ref="C25:J25" si="5">SUM(C10-C21)</f>
        <v>0</v>
      </c>
      <c r="D25" s="395">
        <f t="shared" si="5"/>
        <v>0</v>
      </c>
      <c r="E25" s="395">
        <f t="shared" si="5"/>
        <v>0</v>
      </c>
      <c r="F25" s="395">
        <f t="shared" si="5"/>
        <v>0</v>
      </c>
      <c r="G25" s="395">
        <f t="shared" si="5"/>
        <v>0</v>
      </c>
      <c r="H25" s="395">
        <f t="shared" si="5"/>
        <v>0</v>
      </c>
      <c r="I25" s="395">
        <f t="shared" si="5"/>
        <v>0</v>
      </c>
      <c r="J25" s="395">
        <f t="shared" si="5"/>
        <v>0</v>
      </c>
      <c r="K25" s="395">
        <f t="shared" si="3"/>
        <v>0</v>
      </c>
    </row>
    <row r="26" spans="1:11" ht="15.75" thickBot="1">
      <c r="A26" s="399" t="s">
        <v>241</v>
      </c>
      <c r="B26" s="395">
        <f>SUM(B20-B24)</f>
        <v>0</v>
      </c>
      <c r="C26" s="395">
        <f t="shared" ref="C26:J26" si="6">SUM(C20-C24)</f>
        <v>0</v>
      </c>
      <c r="D26" s="395">
        <f t="shared" si="6"/>
        <v>0</v>
      </c>
      <c r="E26" s="395">
        <f t="shared" si="6"/>
        <v>0</v>
      </c>
      <c r="F26" s="395">
        <f t="shared" si="6"/>
        <v>0</v>
      </c>
      <c r="G26" s="395">
        <f t="shared" si="6"/>
        <v>0</v>
      </c>
      <c r="H26" s="395">
        <f t="shared" si="6"/>
        <v>0</v>
      </c>
      <c r="I26" s="395">
        <f t="shared" si="6"/>
        <v>0</v>
      </c>
      <c r="J26" s="395">
        <f t="shared" si="6"/>
        <v>0</v>
      </c>
      <c r="K26" s="395">
        <f t="shared" si="3"/>
        <v>0</v>
      </c>
    </row>
    <row r="29" spans="1:11">
      <c r="A29" s="400" t="s">
        <v>41</v>
      </c>
      <c r="B29" s="400"/>
      <c r="C29" s="401"/>
      <c r="D29" s="402">
        <v>44651</v>
      </c>
      <c r="E29" s="403" t="s">
        <v>242</v>
      </c>
    </row>
    <row r="30" spans="1:11">
      <c r="A30" s="404" t="s">
        <v>43</v>
      </c>
      <c r="B30" s="404"/>
      <c r="C30" s="405"/>
      <c r="D30" s="406" t="s">
        <v>60</v>
      </c>
      <c r="E30" s="407" t="s">
        <v>60</v>
      </c>
    </row>
  </sheetData>
  <mergeCells count="6">
    <mergeCell ref="A3:I3"/>
    <mergeCell ref="A6:I6"/>
    <mergeCell ref="A8:A9"/>
    <mergeCell ref="B8:D8"/>
    <mergeCell ref="E8:G8"/>
    <mergeCell ref="H8:J8"/>
  </mergeCells>
  <pageMargins left="0.25" right="0.25" top="0.75" bottom="0.75" header="0.3" footer="0.3"/>
  <pageSetup paperSize="9" scale="85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workbookViewId="0">
      <selection activeCell="A5" sqref="A5:R5"/>
    </sheetView>
  </sheetViews>
  <sheetFormatPr defaultRowHeight="15"/>
  <cols>
    <col min="1" max="1" width="35.85546875" style="325" bestFit="1" customWidth="1"/>
    <col min="2" max="7" width="19.140625" style="325" customWidth="1"/>
    <col min="8" max="8" width="14.140625" style="325" customWidth="1"/>
    <col min="9" max="16384" width="9.140625" style="325"/>
  </cols>
  <sheetData>
    <row r="1" spans="1:9" ht="15.75">
      <c r="A1" s="324" t="s">
        <v>0</v>
      </c>
    </row>
    <row r="3" spans="1:9" ht="18.75">
      <c r="A3" s="326" t="s">
        <v>1</v>
      </c>
      <c r="B3" s="326"/>
      <c r="C3" s="326"/>
      <c r="D3" s="326"/>
      <c r="E3" s="326"/>
      <c r="F3" s="326"/>
      <c r="G3" s="326"/>
      <c r="H3" s="326"/>
      <c r="I3" s="326"/>
    </row>
    <row r="4" spans="1:9">
      <c r="A4" s="325" t="s">
        <v>2</v>
      </c>
    </row>
    <row r="6" spans="1:9" ht="15" customHeight="1">
      <c r="A6" s="1646" t="s">
        <v>197</v>
      </c>
      <c r="B6" s="1647"/>
      <c r="C6" s="1647"/>
      <c r="D6" s="327"/>
      <c r="E6" s="328"/>
    </row>
    <row r="7" spans="1:9" ht="15.75" thickBot="1">
      <c r="A7" s="329"/>
      <c r="B7" s="330"/>
      <c r="C7" s="330"/>
      <c r="D7" s="327"/>
    </row>
    <row r="8" spans="1:9" s="333" customFormat="1" ht="35.1" customHeight="1" thickBot="1">
      <c r="A8" s="1648" t="s">
        <v>198</v>
      </c>
      <c r="B8" s="1649"/>
      <c r="C8" s="331" t="s">
        <v>176</v>
      </c>
      <c r="D8" s="332" t="s">
        <v>32</v>
      </c>
    </row>
    <row r="9" spans="1:9">
      <c r="A9" s="1650" t="s">
        <v>199</v>
      </c>
      <c r="B9" s="1651"/>
      <c r="C9" s="334"/>
      <c r="D9" s="334"/>
      <c r="E9" s="335"/>
    </row>
    <row r="10" spans="1:9">
      <c r="A10" s="1644" t="s">
        <v>200</v>
      </c>
      <c r="B10" s="1645"/>
      <c r="C10" s="336"/>
      <c r="D10" s="336"/>
      <c r="E10" s="328"/>
    </row>
    <row r="11" spans="1:9" ht="15" customHeight="1">
      <c r="A11" s="1644" t="s">
        <v>201</v>
      </c>
      <c r="B11" s="1645"/>
      <c r="C11" s="336"/>
      <c r="D11" s="336"/>
    </row>
    <row r="12" spans="1:9">
      <c r="A12" s="1644" t="s">
        <v>202</v>
      </c>
      <c r="B12" s="1645"/>
      <c r="C12" s="337">
        <f>C13+C16+C17+C18+C19</f>
        <v>151</v>
      </c>
      <c r="D12" s="337">
        <f>D13+D16+D17+D18+D19</f>
        <v>409</v>
      </c>
    </row>
    <row r="13" spans="1:9">
      <c r="A13" s="1636" t="s">
        <v>203</v>
      </c>
      <c r="B13" s="1637"/>
      <c r="C13" s="338">
        <v>0</v>
      </c>
      <c r="D13" s="338">
        <f>D14-D15</f>
        <v>0</v>
      </c>
    </row>
    <row r="14" spans="1:9">
      <c r="A14" s="1642" t="s">
        <v>204</v>
      </c>
      <c r="B14" s="1643"/>
      <c r="C14" s="339"/>
      <c r="D14" s="339"/>
    </row>
    <row r="15" spans="1:9" ht="30" customHeight="1">
      <c r="A15" s="1642" t="s">
        <v>205</v>
      </c>
      <c r="B15" s="1643"/>
      <c r="C15" s="339"/>
      <c r="D15" s="339"/>
    </row>
    <row r="16" spans="1:9">
      <c r="A16" s="1636" t="s">
        <v>206</v>
      </c>
      <c r="B16" s="1637"/>
      <c r="C16" s="338"/>
      <c r="D16" s="338"/>
    </row>
    <row r="17" spans="1:5">
      <c r="A17" s="1636" t="s">
        <v>207</v>
      </c>
      <c r="B17" s="1637"/>
      <c r="C17" s="340"/>
      <c r="D17" s="338"/>
    </row>
    <row r="18" spans="1:5">
      <c r="A18" s="1636" t="s">
        <v>208</v>
      </c>
      <c r="B18" s="1637"/>
      <c r="C18" s="340"/>
      <c r="D18" s="338"/>
    </row>
    <row r="19" spans="1:5">
      <c r="A19" s="1636" t="s">
        <v>124</v>
      </c>
      <c r="B19" s="1637"/>
      <c r="C19" s="340">
        <v>151</v>
      </c>
      <c r="D19" s="338">
        <v>409</v>
      </c>
    </row>
    <row r="20" spans="1:5" ht="30" customHeight="1" thickBot="1">
      <c r="A20" s="1638" t="s">
        <v>209</v>
      </c>
      <c r="B20" s="1639"/>
      <c r="C20" s="336"/>
      <c r="D20" s="336"/>
    </row>
    <row r="21" spans="1:5" ht="16.5" thickBot="1">
      <c r="A21" s="1640" t="s">
        <v>210</v>
      </c>
      <c r="B21" s="1641"/>
      <c r="C21" s="341">
        <f>SUM(C9+C10+C11+C12+C20)</f>
        <v>151</v>
      </c>
      <c r="D21" s="341">
        <f>SUM(D9+D10+D11+D12+D20)</f>
        <v>409</v>
      </c>
    </row>
    <row r="22" spans="1:5">
      <c r="D22" s="342"/>
      <c r="E22" s="328"/>
    </row>
    <row r="25" spans="1:5">
      <c r="A25" s="343" t="s">
        <v>41</v>
      </c>
      <c r="B25" s="343"/>
      <c r="C25" s="344"/>
      <c r="E25" s="345" t="s">
        <v>211</v>
      </c>
    </row>
    <row r="26" spans="1:5">
      <c r="A26" s="346" t="s">
        <v>43</v>
      </c>
      <c r="B26" s="346"/>
      <c r="C26" s="347">
        <v>44651</v>
      </c>
      <c r="E26" s="328" t="s">
        <v>45</v>
      </c>
    </row>
    <row r="27" spans="1:5">
      <c r="C27" s="348" t="s">
        <v>212</v>
      </c>
    </row>
  </sheetData>
  <mergeCells count="15">
    <mergeCell ref="A12:B12"/>
    <mergeCell ref="A6:C6"/>
    <mergeCell ref="A8:B8"/>
    <mergeCell ref="A9:B9"/>
    <mergeCell ref="A10:B10"/>
    <mergeCell ref="A11:B11"/>
    <mergeCell ref="A19:B19"/>
    <mergeCell ref="A20:B20"/>
    <mergeCell ref="A21:B21"/>
    <mergeCell ref="A13:B13"/>
    <mergeCell ref="A14:B14"/>
    <mergeCell ref="A15:B15"/>
    <mergeCell ref="A16:B16"/>
    <mergeCell ref="A17:B17"/>
    <mergeCell ref="A18:B18"/>
  </mergeCells>
  <pageMargins left="0.25" right="0.25" top="0.75" bottom="0.75" header="0.3" footer="0.3"/>
  <pageSetup paperSize="9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workbookViewId="0">
      <selection activeCell="A5" sqref="A5:R5"/>
    </sheetView>
  </sheetViews>
  <sheetFormatPr defaultRowHeight="15"/>
  <cols>
    <col min="1" max="4" width="22.7109375" style="309" customWidth="1"/>
    <col min="5" max="7" width="19.140625" style="309" customWidth="1"/>
    <col min="8" max="8" width="14.140625" style="309" customWidth="1"/>
    <col min="9" max="16384" width="9.140625" style="309"/>
  </cols>
  <sheetData>
    <row r="1" spans="1:9" ht="15.75">
      <c r="A1" s="308" t="s">
        <v>0</v>
      </c>
    </row>
    <row r="3" spans="1:9" ht="18.75">
      <c r="A3" s="310" t="s">
        <v>1</v>
      </c>
      <c r="B3" s="310"/>
      <c r="C3" s="310"/>
      <c r="D3" s="310"/>
      <c r="E3" s="310"/>
      <c r="F3" s="310"/>
      <c r="G3" s="310"/>
      <c r="H3" s="310"/>
      <c r="I3" s="310"/>
    </row>
    <row r="4" spans="1:9">
      <c r="A4" s="309" t="s">
        <v>2</v>
      </c>
    </row>
    <row r="6" spans="1:9">
      <c r="A6" s="311" t="s">
        <v>195</v>
      </c>
      <c r="B6" s="311"/>
      <c r="C6" s="311"/>
      <c r="D6" s="311"/>
      <c r="E6" s="312"/>
      <c r="F6" s="312"/>
    </row>
    <row r="7" spans="1:9" ht="15.75" thickBot="1">
      <c r="A7" s="313"/>
      <c r="B7" s="313"/>
      <c r="C7" s="313"/>
      <c r="D7" s="313"/>
      <c r="E7" s="312"/>
      <c r="F7" s="312"/>
    </row>
    <row r="8" spans="1:9" ht="15.75" customHeight="1" thickBot="1">
      <c r="A8" s="314" t="s">
        <v>196</v>
      </c>
      <c r="B8" s="315"/>
      <c r="C8" s="315"/>
      <c r="D8" s="316"/>
      <c r="E8" s="312"/>
      <c r="F8" s="312"/>
    </row>
    <row r="9" spans="1:9" ht="15" customHeight="1" thickBot="1">
      <c r="A9" s="1652" t="s">
        <v>176</v>
      </c>
      <c r="B9" s="1653"/>
      <c r="C9" s="1652" t="s">
        <v>32</v>
      </c>
      <c r="D9" s="1653"/>
      <c r="E9" s="312"/>
      <c r="F9" s="312"/>
      <c r="G9" s="317"/>
    </row>
    <row r="10" spans="1:9" ht="15.75" thickBot="1">
      <c r="A10" s="1654"/>
      <c r="B10" s="1655"/>
      <c r="C10" s="1654"/>
      <c r="D10" s="1655"/>
      <c r="E10" s="312"/>
      <c r="F10" s="312"/>
      <c r="G10" s="317"/>
    </row>
    <row r="11" spans="1:9" ht="52.5" customHeight="1">
      <c r="D11" s="318"/>
      <c r="E11" s="319"/>
    </row>
    <row r="13" spans="1:9">
      <c r="D13" s="320">
        <v>44651</v>
      </c>
    </row>
    <row r="14" spans="1:9">
      <c r="A14" s="321" t="s">
        <v>41</v>
      </c>
      <c r="B14" s="321"/>
      <c r="C14" s="322"/>
      <c r="D14" s="319" t="s">
        <v>60</v>
      </c>
    </row>
    <row r="15" spans="1:9">
      <c r="A15" s="323" t="s">
        <v>43</v>
      </c>
      <c r="B15" s="323"/>
      <c r="C15" s="318"/>
    </row>
  </sheetData>
  <mergeCells count="4">
    <mergeCell ref="A9:B9"/>
    <mergeCell ref="C9:D9"/>
    <mergeCell ref="A10:B10"/>
    <mergeCell ref="C10:D10"/>
  </mergeCells>
  <pageMargins left="0.25" right="0.25" top="0.75" bottom="0.75" header="0.3" footer="0.3"/>
  <pageSetup paperSize="9" scale="96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workbookViewId="0">
      <selection activeCell="A5" sqref="A5:R5"/>
    </sheetView>
  </sheetViews>
  <sheetFormatPr defaultRowHeight="15"/>
  <cols>
    <col min="1" max="1" width="35.85546875" style="287" bestFit="1" customWidth="1"/>
    <col min="2" max="7" width="19.140625" style="287" customWidth="1"/>
    <col min="8" max="8" width="14.140625" style="287" customWidth="1"/>
    <col min="9" max="16384" width="9.140625" style="287"/>
  </cols>
  <sheetData>
    <row r="1" spans="1:9" ht="15.75">
      <c r="A1" s="286" t="s">
        <v>0</v>
      </c>
    </row>
    <row r="3" spans="1:9" ht="18.75">
      <c r="A3" s="288" t="s">
        <v>1</v>
      </c>
      <c r="B3" s="288"/>
      <c r="C3" s="288"/>
      <c r="D3" s="288"/>
      <c r="E3" s="288"/>
      <c r="F3" s="288"/>
      <c r="G3" s="288"/>
      <c r="H3" s="288"/>
      <c r="I3" s="288"/>
    </row>
    <row r="4" spans="1:9">
      <c r="A4" s="287" t="s">
        <v>2</v>
      </c>
    </row>
    <row r="6" spans="1:9">
      <c r="A6" s="1660" t="s">
        <v>185</v>
      </c>
      <c r="B6" s="1660"/>
      <c r="C6" s="1660"/>
      <c r="D6" s="1661"/>
      <c r="E6" s="289"/>
      <c r="F6" s="289"/>
    </row>
    <row r="7" spans="1:9">
      <c r="A7" s="1662" t="s">
        <v>186</v>
      </c>
      <c r="B7" s="1662"/>
      <c r="C7" s="1662"/>
      <c r="D7" s="289"/>
      <c r="E7" s="289"/>
      <c r="F7" s="289"/>
    </row>
    <row r="8" spans="1:9" ht="15.75" customHeight="1" thickBot="1">
      <c r="A8" s="290"/>
      <c r="B8" s="291"/>
      <c r="C8" s="291"/>
      <c r="D8" s="289"/>
      <c r="E8" s="289"/>
      <c r="F8" s="289"/>
    </row>
    <row r="9" spans="1:9" ht="15" customHeight="1" thickBot="1">
      <c r="A9" s="1663" t="s">
        <v>187</v>
      </c>
      <c r="B9" s="1664"/>
      <c r="C9" s="292" t="s">
        <v>188</v>
      </c>
      <c r="D9" s="292" t="s">
        <v>189</v>
      </c>
      <c r="E9" s="289"/>
      <c r="F9" s="289"/>
      <c r="G9" s="293"/>
    </row>
    <row r="10" spans="1:9">
      <c r="A10" s="1665" t="s">
        <v>190</v>
      </c>
      <c r="B10" s="1666"/>
      <c r="C10" s="294"/>
      <c r="D10" s="295"/>
      <c r="E10" s="289"/>
      <c r="F10" s="289"/>
      <c r="G10" s="293"/>
    </row>
    <row r="11" spans="1:9">
      <c r="A11" s="1667" t="s">
        <v>191</v>
      </c>
      <c r="B11" s="1668"/>
      <c r="C11" s="296"/>
      <c r="D11" s="297"/>
      <c r="E11" s="298"/>
    </row>
    <row r="12" spans="1:9">
      <c r="A12" s="1669" t="s">
        <v>192</v>
      </c>
      <c r="B12" s="1670"/>
      <c r="C12" s="299"/>
      <c r="D12" s="300"/>
    </row>
    <row r="13" spans="1:9">
      <c r="A13" s="1656" t="s">
        <v>193</v>
      </c>
      <c r="B13" s="1657"/>
      <c r="C13" s="296"/>
      <c r="D13" s="297"/>
    </row>
    <row r="14" spans="1:9" ht="15.75" thickBot="1">
      <c r="A14" s="1658" t="s">
        <v>194</v>
      </c>
      <c r="B14" s="1659"/>
      <c r="C14" s="301"/>
      <c r="D14" s="302"/>
      <c r="E14" s="293"/>
    </row>
    <row r="18" spans="1:4">
      <c r="A18" s="303" t="s">
        <v>41</v>
      </c>
      <c r="B18" s="303"/>
      <c r="C18" s="304"/>
      <c r="D18" s="305">
        <v>44651</v>
      </c>
    </row>
    <row r="19" spans="1:4">
      <c r="A19" s="306" t="s">
        <v>43</v>
      </c>
      <c r="B19" s="306"/>
      <c r="C19" s="307"/>
      <c r="D19" s="298" t="s">
        <v>60</v>
      </c>
    </row>
  </sheetData>
  <mergeCells count="8">
    <mergeCell ref="A13:B13"/>
    <mergeCell ref="A14:B14"/>
    <mergeCell ref="A6:D6"/>
    <mergeCell ref="A7:C7"/>
    <mergeCell ref="A9:B9"/>
    <mergeCell ref="A10:B10"/>
    <mergeCell ref="A11:B11"/>
    <mergeCell ref="A12:B12"/>
  </mergeCells>
  <pageMargins left="0.25" right="0.25" top="0.75" bottom="0.75" header="0.3" footer="0.3"/>
  <pageSetup paperSize="9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"/>
  <sheetViews>
    <sheetView workbookViewId="0">
      <selection activeCell="A5" sqref="A5:R5"/>
    </sheetView>
  </sheetViews>
  <sheetFormatPr defaultRowHeight="15"/>
  <cols>
    <col min="1" max="1" width="35.85546875" style="249" bestFit="1" customWidth="1"/>
    <col min="2" max="7" width="19.140625" style="249" customWidth="1"/>
    <col min="8" max="8" width="14.140625" style="249" customWidth="1"/>
    <col min="9" max="16384" width="9.140625" style="249"/>
  </cols>
  <sheetData>
    <row r="1" spans="1:9" ht="15.75">
      <c r="A1" s="248" t="s">
        <v>0</v>
      </c>
    </row>
    <row r="3" spans="1:9" ht="18.75">
      <c r="A3" s="250" t="s">
        <v>1</v>
      </c>
      <c r="B3" s="250"/>
      <c r="C3" s="250"/>
      <c r="D3" s="250"/>
      <c r="E3" s="250"/>
      <c r="F3" s="250"/>
      <c r="G3" s="250"/>
      <c r="H3" s="250"/>
      <c r="I3" s="250"/>
    </row>
    <row r="4" spans="1:9">
      <c r="A4" s="249" t="s">
        <v>2</v>
      </c>
    </row>
    <row r="6" spans="1:9" ht="15" customHeight="1">
      <c r="A6" s="251" t="s">
        <v>179</v>
      </c>
      <c r="B6" s="251"/>
      <c r="C6" s="251"/>
      <c r="D6" s="252"/>
      <c r="E6" s="252"/>
      <c r="F6" s="252"/>
    </row>
    <row r="7" spans="1:9" ht="15" customHeight="1" thickBot="1">
      <c r="A7" s="253"/>
      <c r="B7" s="254"/>
      <c r="C7" s="254"/>
      <c r="D7" s="252"/>
      <c r="E7" s="252"/>
      <c r="F7" s="252"/>
    </row>
    <row r="8" spans="1:9" ht="30" customHeight="1" thickBot="1">
      <c r="A8" s="255"/>
      <c r="B8" s="256" t="s">
        <v>47</v>
      </c>
      <c r="C8" s="257" t="s">
        <v>48</v>
      </c>
      <c r="D8" s="252"/>
      <c r="E8" s="252"/>
      <c r="F8" s="252"/>
    </row>
    <row r="9" spans="1:9" ht="15" customHeight="1" thickBot="1">
      <c r="A9" s="258" t="s">
        <v>35</v>
      </c>
      <c r="B9" s="259">
        <f>B10+B15</f>
        <v>65213.01</v>
      </c>
      <c r="C9" s="259">
        <f>C10+C15</f>
        <v>0</v>
      </c>
      <c r="D9" s="252"/>
      <c r="E9" s="252"/>
      <c r="F9" s="252"/>
      <c r="G9" s="260"/>
    </row>
    <row r="10" spans="1:9" ht="15" customHeight="1">
      <c r="A10" s="261" t="s">
        <v>180</v>
      </c>
      <c r="B10" s="262">
        <f>SUM(B12:B14)</f>
        <v>0</v>
      </c>
      <c r="C10" s="262">
        <f>SUM(C12:C14)</f>
        <v>0</v>
      </c>
      <c r="D10" s="252"/>
      <c r="E10" s="252"/>
      <c r="F10" s="252"/>
      <c r="G10" s="260"/>
    </row>
    <row r="11" spans="1:9">
      <c r="A11" s="263" t="s">
        <v>181</v>
      </c>
      <c r="B11" s="264"/>
      <c r="C11" s="265"/>
      <c r="D11" s="252"/>
      <c r="E11" s="252"/>
    </row>
    <row r="12" spans="1:9">
      <c r="A12" s="263"/>
      <c r="B12" s="264"/>
      <c r="C12" s="265"/>
      <c r="D12" s="252"/>
      <c r="E12" s="252"/>
    </row>
    <row r="13" spans="1:9">
      <c r="A13" s="263"/>
      <c r="B13" s="264"/>
      <c r="C13" s="265"/>
      <c r="D13" s="252"/>
      <c r="E13" s="252"/>
    </row>
    <row r="14" spans="1:9" ht="15.75" thickBot="1">
      <c r="A14" s="266"/>
      <c r="B14" s="267"/>
      <c r="C14" s="268"/>
      <c r="D14" s="252"/>
      <c r="E14" s="252"/>
    </row>
    <row r="15" spans="1:9">
      <c r="A15" s="261" t="s">
        <v>182</v>
      </c>
      <c r="B15" s="262">
        <f>SUM(B17:B19)</f>
        <v>65213.01</v>
      </c>
      <c r="C15" s="262">
        <f>SUM(C17:C19)</f>
        <v>0</v>
      </c>
      <c r="D15" s="252"/>
      <c r="E15" s="252"/>
    </row>
    <row r="16" spans="1:9">
      <c r="A16" s="263" t="s">
        <v>181</v>
      </c>
      <c r="B16" s="269"/>
      <c r="C16" s="270"/>
      <c r="D16" s="252"/>
      <c r="E16" s="252"/>
    </row>
    <row r="17" spans="1:5">
      <c r="A17" s="271" t="s">
        <v>183</v>
      </c>
      <c r="B17" s="269">
        <v>65213.01</v>
      </c>
      <c r="C17" s="270"/>
      <c r="D17" s="252"/>
      <c r="E17" s="252"/>
    </row>
    <row r="18" spans="1:5">
      <c r="A18" s="272"/>
      <c r="B18" s="264"/>
      <c r="C18" s="265"/>
      <c r="D18" s="252"/>
      <c r="E18" s="252"/>
    </row>
    <row r="19" spans="1:5" ht="15.75" thickBot="1">
      <c r="A19" s="273"/>
      <c r="B19" s="267"/>
      <c r="C19" s="268"/>
      <c r="D19" s="252"/>
      <c r="E19" s="252"/>
    </row>
    <row r="20" spans="1:5" ht="15.75" thickBot="1">
      <c r="A20" s="258" t="s">
        <v>36</v>
      </c>
      <c r="B20" s="259">
        <f>B21+B26</f>
        <v>20345.650000000001</v>
      </c>
      <c r="C20" s="259">
        <f>C21+C26</f>
        <v>7499.48</v>
      </c>
      <c r="D20" s="252"/>
      <c r="E20" s="252"/>
    </row>
    <row r="21" spans="1:5">
      <c r="A21" s="274" t="s">
        <v>180</v>
      </c>
      <c r="B21" s="269">
        <f>SUM(B23:B25)</f>
        <v>0</v>
      </c>
      <c r="C21" s="269">
        <f>SUM(C23:C25)</f>
        <v>0</v>
      </c>
      <c r="D21" s="252"/>
      <c r="E21" s="252"/>
    </row>
    <row r="22" spans="1:5">
      <c r="A22" s="272" t="s">
        <v>181</v>
      </c>
      <c r="B22" s="264"/>
      <c r="C22" s="265"/>
      <c r="D22" s="252"/>
      <c r="E22" s="252"/>
    </row>
    <row r="23" spans="1:5">
      <c r="A23" s="272"/>
      <c r="B23" s="264"/>
      <c r="C23" s="265"/>
      <c r="D23" s="252"/>
      <c r="E23" s="252"/>
    </row>
    <row r="24" spans="1:5">
      <c r="A24" s="272"/>
      <c r="B24" s="264"/>
      <c r="C24" s="265"/>
      <c r="D24" s="252"/>
      <c r="E24" s="252"/>
    </row>
    <row r="25" spans="1:5" ht="15.75" thickBot="1">
      <c r="A25" s="273"/>
      <c r="B25" s="267"/>
      <c r="C25" s="268"/>
      <c r="D25" s="252"/>
      <c r="E25" s="252"/>
    </row>
    <row r="26" spans="1:5">
      <c r="A26" s="275" t="s">
        <v>182</v>
      </c>
      <c r="B26" s="276">
        <f>SUM(B28:B30)</f>
        <v>20345.650000000001</v>
      </c>
      <c r="C26" s="276">
        <f>SUM(C28:C30)</f>
        <v>7499.48</v>
      </c>
      <c r="D26" s="252"/>
      <c r="E26" s="252"/>
    </row>
    <row r="27" spans="1:5">
      <c r="A27" s="272" t="s">
        <v>181</v>
      </c>
      <c r="B27" s="264"/>
      <c r="C27" s="264"/>
      <c r="D27" s="252"/>
      <c r="E27" s="252"/>
    </row>
    <row r="28" spans="1:5">
      <c r="A28" s="277" t="s">
        <v>184</v>
      </c>
      <c r="B28" s="264">
        <v>20345.650000000001</v>
      </c>
      <c r="C28" s="264">
        <v>7499.48</v>
      </c>
      <c r="D28" s="252"/>
      <c r="E28" s="252"/>
    </row>
    <row r="29" spans="1:5">
      <c r="A29" s="277"/>
      <c r="B29" s="264"/>
      <c r="C29" s="264"/>
      <c r="D29" s="252"/>
      <c r="E29" s="252"/>
    </row>
    <row r="30" spans="1:5" ht="15.75" thickBot="1">
      <c r="A30" s="278"/>
      <c r="B30" s="279"/>
      <c r="C30" s="279"/>
      <c r="D30" s="252"/>
      <c r="E30" s="252"/>
    </row>
    <row r="34" spans="1:4">
      <c r="A34" s="280" t="s">
        <v>41</v>
      </c>
      <c r="B34" s="280"/>
      <c r="C34" s="281">
        <v>44651</v>
      </c>
      <c r="D34" s="282"/>
    </row>
    <row r="35" spans="1:4">
      <c r="A35" s="283" t="s">
        <v>43</v>
      </c>
      <c r="B35" s="283"/>
      <c r="C35" s="284" t="s">
        <v>60</v>
      </c>
      <c r="D35" s="285"/>
    </row>
  </sheetData>
  <pageMargins left="0.25" right="0.25" top="0.75" bottom="0.75" header="0.3" footer="0.3"/>
  <pageSetup paperSize="9" scale="82" orientation="landscape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workbookViewId="0">
      <selection activeCell="A5" sqref="A5:R5"/>
    </sheetView>
  </sheetViews>
  <sheetFormatPr defaultRowHeight="15"/>
  <cols>
    <col min="1" max="2" width="25.7109375" style="233" customWidth="1"/>
    <col min="3" max="3" width="34.28515625" style="233" customWidth="1"/>
    <col min="4" max="4" width="25.7109375" style="233" customWidth="1"/>
    <col min="5" max="6" width="19.140625" style="233" customWidth="1"/>
    <col min="7" max="7" width="32.85546875" style="233" customWidth="1"/>
    <col min="8" max="8" width="14.140625" style="233" customWidth="1"/>
    <col min="9" max="16384" width="9.140625" style="233"/>
  </cols>
  <sheetData>
    <row r="1" spans="1:9" ht="15.75">
      <c r="A1" s="232" t="s">
        <v>0</v>
      </c>
    </row>
    <row r="3" spans="1:9" ht="18.75">
      <c r="A3" s="234" t="s">
        <v>1</v>
      </c>
      <c r="B3" s="234"/>
      <c r="C3" s="234"/>
      <c r="D3" s="234"/>
      <c r="E3" s="234"/>
      <c r="F3" s="234"/>
      <c r="G3" s="234"/>
      <c r="H3" s="234"/>
      <c r="I3" s="234"/>
    </row>
    <row r="4" spans="1:9">
      <c r="A4" s="233" t="s">
        <v>2</v>
      </c>
    </row>
    <row r="6" spans="1:9" ht="30" customHeight="1">
      <c r="A6" s="1671" t="s">
        <v>174</v>
      </c>
      <c r="B6" s="1672"/>
      <c r="C6" s="1672"/>
      <c r="D6" s="1672"/>
      <c r="E6" s="1672"/>
      <c r="F6" s="1672"/>
      <c r="G6" s="1672"/>
      <c r="H6" s="235"/>
      <c r="I6" s="235"/>
    </row>
    <row r="7" spans="1:9" ht="15" customHeight="1" thickBot="1">
      <c r="A7" s="236"/>
      <c r="B7" s="236"/>
      <c r="C7" s="236"/>
      <c r="D7" s="236"/>
      <c r="E7" s="235"/>
      <c r="F7" s="235"/>
      <c r="G7" s="235"/>
      <c r="H7" s="235"/>
      <c r="I7" s="235"/>
    </row>
    <row r="8" spans="1:9" ht="30" customHeight="1" thickBot="1">
      <c r="A8" s="1673" t="s">
        <v>175</v>
      </c>
      <c r="B8" s="1674"/>
      <c r="C8" s="1675"/>
      <c r="D8" s="1676"/>
      <c r="E8" s="237"/>
      <c r="F8" s="237"/>
      <c r="G8" s="237"/>
      <c r="H8" s="237"/>
      <c r="I8" s="237"/>
    </row>
    <row r="9" spans="1:9" ht="15" customHeight="1" thickBot="1">
      <c r="A9" s="1677" t="s">
        <v>176</v>
      </c>
      <c r="B9" s="1678"/>
      <c r="C9" s="238" t="s">
        <v>177</v>
      </c>
      <c r="D9" s="239" t="s">
        <v>178</v>
      </c>
      <c r="E9" s="237"/>
      <c r="F9" s="237"/>
      <c r="G9" s="237"/>
      <c r="H9" s="237"/>
      <c r="I9" s="237"/>
    </row>
    <row r="10" spans="1:9" ht="15" customHeight="1" thickBot="1">
      <c r="A10" s="1679"/>
      <c r="B10" s="1680"/>
      <c r="C10" s="240"/>
      <c r="D10" s="241"/>
      <c r="E10" s="237"/>
      <c r="F10" s="237"/>
      <c r="G10" s="237"/>
      <c r="H10" s="237"/>
      <c r="I10" s="237"/>
    </row>
    <row r="14" spans="1:9">
      <c r="A14" s="242" t="s">
        <v>41</v>
      </c>
      <c r="B14" s="242"/>
      <c r="C14" s="243">
        <v>44651</v>
      </c>
      <c r="D14" s="244"/>
    </row>
    <row r="15" spans="1:9">
      <c r="A15" s="245" t="s">
        <v>43</v>
      </c>
      <c r="B15" s="245"/>
      <c r="C15" s="246" t="s">
        <v>60</v>
      </c>
      <c r="D15" s="247"/>
    </row>
  </sheetData>
  <mergeCells count="4">
    <mergeCell ref="A6:G6"/>
    <mergeCell ref="A8:D8"/>
    <mergeCell ref="A9:B9"/>
    <mergeCell ref="A10:B10"/>
  </mergeCells>
  <pageMargins left="0.7" right="0.7" top="0.75" bottom="0.75" header="0.3" footer="0.3"/>
  <pageSetup paperSize="9" scale="71" orientation="landscape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7"/>
  <sheetViews>
    <sheetView topLeftCell="A22" workbookViewId="0">
      <selection activeCell="A5" sqref="A5:R5"/>
    </sheetView>
  </sheetViews>
  <sheetFormatPr defaultRowHeight="15"/>
  <cols>
    <col min="1" max="1" width="22.7109375" style="200" customWidth="1"/>
    <col min="2" max="4" width="18.7109375" style="200" customWidth="1"/>
    <col min="5" max="6" width="20.7109375" style="200" customWidth="1"/>
    <col min="7" max="7" width="19.140625" style="200" customWidth="1"/>
    <col min="8" max="8" width="14.140625" style="200" customWidth="1"/>
    <col min="9" max="16384" width="9.140625" style="200"/>
  </cols>
  <sheetData>
    <row r="1" spans="1:9" ht="15.75">
      <c r="A1" s="199" t="s">
        <v>0</v>
      </c>
    </row>
    <row r="3" spans="1:9" ht="18.75">
      <c r="A3" s="1684" t="s">
        <v>1</v>
      </c>
      <c r="B3" s="1685"/>
      <c r="C3" s="1685"/>
      <c r="D3" s="1685"/>
      <c r="E3" s="1685"/>
      <c r="F3" s="1685"/>
      <c r="G3" s="201"/>
      <c r="H3" s="201"/>
      <c r="I3" s="201"/>
    </row>
    <row r="4" spans="1:9">
      <c r="A4" s="200" t="s">
        <v>2</v>
      </c>
    </row>
    <row r="6" spans="1:9">
      <c r="A6" s="1686" t="s">
        <v>128</v>
      </c>
      <c r="B6" s="1686"/>
      <c r="C6" s="1686"/>
      <c r="D6" s="202"/>
      <c r="E6" s="202"/>
      <c r="F6" s="202"/>
      <c r="G6" s="202"/>
      <c r="H6" s="202"/>
    </row>
    <row r="7" spans="1:9" ht="15" customHeight="1" thickBot="1">
      <c r="A7" s="203"/>
      <c r="B7" s="203"/>
      <c r="C7" s="203"/>
      <c r="D7" s="202"/>
      <c r="E7" s="202"/>
      <c r="F7" s="202"/>
      <c r="G7" s="202"/>
      <c r="H7" s="202"/>
    </row>
    <row r="8" spans="1:9" ht="30" customHeight="1" thickBot="1">
      <c r="A8" s="1687" t="s">
        <v>129</v>
      </c>
      <c r="B8" s="1688"/>
      <c r="C8" s="1688"/>
      <c r="D8" s="1689"/>
      <c r="E8" s="204" t="s">
        <v>47</v>
      </c>
      <c r="F8" s="205" t="s">
        <v>48</v>
      </c>
      <c r="G8" s="206"/>
      <c r="H8" s="202"/>
    </row>
    <row r="9" spans="1:9" ht="15" customHeight="1" thickBot="1">
      <c r="A9" s="1690" t="s">
        <v>130</v>
      </c>
      <c r="B9" s="1691"/>
      <c r="C9" s="1691"/>
      <c r="D9" s="1692"/>
      <c r="E9" s="207">
        <f>SUM(E10:E17)</f>
        <v>159016.29</v>
      </c>
      <c r="F9" s="207">
        <f>SUM(F10:F17)</f>
        <v>205161.74</v>
      </c>
      <c r="G9" s="208"/>
      <c r="H9" s="202"/>
    </row>
    <row r="10" spans="1:9" ht="15" customHeight="1">
      <c r="A10" s="1693" t="s">
        <v>131</v>
      </c>
      <c r="B10" s="1694"/>
      <c r="C10" s="1694"/>
      <c r="D10" s="1695"/>
      <c r="E10" s="209"/>
      <c r="F10" s="210"/>
      <c r="G10" s="211"/>
      <c r="H10" s="202"/>
    </row>
    <row r="11" spans="1:9">
      <c r="A11" s="1681" t="s">
        <v>132</v>
      </c>
      <c r="B11" s="1682"/>
      <c r="C11" s="1682"/>
      <c r="D11" s="1683"/>
      <c r="E11" s="212"/>
      <c r="F11" s="213"/>
      <c r="G11" s="211"/>
      <c r="H11" s="202"/>
    </row>
    <row r="12" spans="1:9">
      <c r="A12" s="1681" t="s">
        <v>133</v>
      </c>
      <c r="B12" s="1682"/>
      <c r="C12" s="1682"/>
      <c r="D12" s="1683"/>
      <c r="E12" s="212"/>
      <c r="F12" s="213"/>
      <c r="G12" s="211"/>
      <c r="H12" s="202"/>
    </row>
    <row r="13" spans="1:9">
      <c r="A13" s="1696" t="s">
        <v>134</v>
      </c>
      <c r="B13" s="1697"/>
      <c r="C13" s="1697"/>
      <c r="D13" s="1698"/>
      <c r="E13" s="212">
        <v>158367.88</v>
      </c>
      <c r="F13" s="213">
        <v>204460.53</v>
      </c>
      <c r="G13" s="211"/>
      <c r="H13" s="202"/>
    </row>
    <row r="14" spans="1:9">
      <c r="A14" s="1681" t="s">
        <v>135</v>
      </c>
      <c r="B14" s="1682"/>
      <c r="C14" s="1682"/>
      <c r="D14" s="1683"/>
      <c r="E14" s="212"/>
      <c r="F14" s="213"/>
      <c r="G14" s="211"/>
      <c r="H14" s="202"/>
    </row>
    <row r="15" spans="1:9">
      <c r="A15" s="1699" t="s">
        <v>136</v>
      </c>
      <c r="B15" s="1700"/>
      <c r="C15" s="1700"/>
      <c r="D15" s="1701"/>
      <c r="E15" s="212"/>
      <c r="F15" s="213"/>
      <c r="G15" s="211"/>
      <c r="H15" s="202"/>
    </row>
    <row r="16" spans="1:9">
      <c r="A16" s="1699" t="s">
        <v>137</v>
      </c>
      <c r="B16" s="1700"/>
      <c r="C16" s="1700"/>
      <c r="D16" s="1701"/>
      <c r="E16" s="212"/>
      <c r="F16" s="213"/>
      <c r="G16" s="211"/>
      <c r="H16" s="202"/>
    </row>
    <row r="17" spans="1:8" ht="15.75" thickBot="1">
      <c r="A17" s="1702" t="s">
        <v>138</v>
      </c>
      <c r="B17" s="1703"/>
      <c r="C17" s="1703"/>
      <c r="D17" s="1704"/>
      <c r="E17" s="214">
        <v>648.41</v>
      </c>
      <c r="F17" s="215">
        <v>701.21</v>
      </c>
      <c r="G17" s="211"/>
      <c r="H17" s="202"/>
    </row>
    <row r="18" spans="1:8" ht="15.75" thickBot="1">
      <c r="A18" s="1690" t="s">
        <v>139</v>
      </c>
      <c r="B18" s="1691"/>
      <c r="C18" s="1691"/>
      <c r="D18" s="1692"/>
      <c r="E18" s="216"/>
      <c r="F18" s="217"/>
      <c r="G18" s="218"/>
      <c r="H18" s="202"/>
    </row>
    <row r="19" spans="1:8" ht="15.75" thickBot="1">
      <c r="A19" s="1705" t="s">
        <v>140</v>
      </c>
      <c r="B19" s="1706"/>
      <c r="C19" s="1706"/>
      <c r="D19" s="1707"/>
      <c r="E19" s="219"/>
      <c r="F19" s="220"/>
      <c r="G19" s="218"/>
      <c r="H19" s="202"/>
    </row>
    <row r="20" spans="1:8" ht="15.75" thickBot="1">
      <c r="A20" s="1705" t="s">
        <v>141</v>
      </c>
      <c r="B20" s="1706"/>
      <c r="C20" s="1706"/>
      <c r="D20" s="1707"/>
      <c r="E20" s="216"/>
      <c r="F20" s="217"/>
      <c r="G20" s="218"/>
      <c r="H20" s="202"/>
    </row>
    <row r="21" spans="1:8" ht="15.75" thickBot="1">
      <c r="A21" s="1705" t="s">
        <v>142</v>
      </c>
      <c r="B21" s="1706"/>
      <c r="C21" s="1706"/>
      <c r="D21" s="1707"/>
      <c r="E21" s="216"/>
      <c r="F21" s="217"/>
      <c r="G21" s="218"/>
      <c r="H21" s="202"/>
    </row>
    <row r="22" spans="1:8" ht="15.75" thickBot="1">
      <c r="A22" s="1705" t="s">
        <v>143</v>
      </c>
      <c r="B22" s="1706"/>
      <c r="C22" s="1706"/>
      <c r="D22" s="1707"/>
      <c r="E22" s="207">
        <f>E23+E31+E34+E37</f>
        <v>0</v>
      </c>
      <c r="F22" s="207">
        <f>SUM(F23+F31+F34+F37)</f>
        <v>0</v>
      </c>
      <c r="G22" s="208"/>
      <c r="H22" s="202"/>
    </row>
    <row r="23" spans="1:8">
      <c r="A23" s="1693" t="s">
        <v>144</v>
      </c>
      <c r="B23" s="1694"/>
      <c r="C23" s="1694"/>
      <c r="D23" s="1695"/>
      <c r="E23" s="221">
        <f>SUM(E24:E30)</f>
        <v>0</v>
      </c>
      <c r="F23" s="221">
        <f>SUM(F24:F30)</f>
        <v>0</v>
      </c>
      <c r="G23" s="222"/>
      <c r="H23" s="202"/>
    </row>
    <row r="24" spans="1:8">
      <c r="A24" s="1708" t="s">
        <v>145</v>
      </c>
      <c r="B24" s="1709"/>
      <c r="C24" s="1709"/>
      <c r="D24" s="1710"/>
      <c r="E24" s="223"/>
      <c r="F24" s="224"/>
      <c r="G24" s="225"/>
      <c r="H24" s="202"/>
    </row>
    <row r="25" spans="1:8">
      <c r="A25" s="1708" t="s">
        <v>146</v>
      </c>
      <c r="B25" s="1709"/>
      <c r="C25" s="1709"/>
      <c r="D25" s="1710"/>
      <c r="E25" s="223"/>
      <c r="F25" s="224"/>
      <c r="G25" s="225"/>
      <c r="H25" s="202"/>
    </row>
    <row r="26" spans="1:8">
      <c r="A26" s="1708" t="s">
        <v>147</v>
      </c>
      <c r="B26" s="1709"/>
      <c r="C26" s="1709"/>
      <c r="D26" s="1710"/>
      <c r="E26" s="223"/>
      <c r="F26" s="224"/>
      <c r="G26" s="225"/>
      <c r="H26" s="202"/>
    </row>
    <row r="27" spans="1:8">
      <c r="A27" s="1708" t="s">
        <v>148</v>
      </c>
      <c r="B27" s="1709"/>
      <c r="C27" s="1709"/>
      <c r="D27" s="1710"/>
      <c r="E27" s="223"/>
      <c r="F27" s="224"/>
      <c r="G27" s="225"/>
      <c r="H27" s="202"/>
    </row>
    <row r="28" spans="1:8">
      <c r="A28" s="1708" t="s">
        <v>149</v>
      </c>
      <c r="B28" s="1709"/>
      <c r="C28" s="1709"/>
      <c r="D28" s="1710"/>
      <c r="E28" s="223"/>
      <c r="F28" s="224"/>
      <c r="G28" s="225"/>
      <c r="H28" s="202"/>
    </row>
    <row r="29" spans="1:8">
      <c r="A29" s="1708" t="s">
        <v>150</v>
      </c>
      <c r="B29" s="1709"/>
      <c r="C29" s="1709"/>
      <c r="D29" s="1710"/>
      <c r="E29" s="223"/>
      <c r="F29" s="224"/>
      <c r="G29" s="225"/>
      <c r="H29" s="202"/>
    </row>
    <row r="30" spans="1:8">
      <c r="A30" s="1708" t="s">
        <v>151</v>
      </c>
      <c r="B30" s="1709"/>
      <c r="C30" s="1709"/>
      <c r="D30" s="1710"/>
      <c r="E30" s="223"/>
      <c r="F30" s="224"/>
      <c r="G30" s="225"/>
      <c r="H30" s="202"/>
    </row>
    <row r="31" spans="1:8">
      <c r="A31" s="1699" t="s">
        <v>152</v>
      </c>
      <c r="B31" s="1700"/>
      <c r="C31" s="1700"/>
      <c r="D31" s="1701"/>
      <c r="E31" s="226">
        <f>SUM(E32:E33)</f>
        <v>0</v>
      </c>
      <c r="F31" s="226">
        <f>SUM(F32:F33)</f>
        <v>0</v>
      </c>
      <c r="G31" s="222"/>
      <c r="H31" s="202"/>
    </row>
    <row r="32" spans="1:8">
      <c r="A32" s="1708" t="s">
        <v>153</v>
      </c>
      <c r="B32" s="1709"/>
      <c r="C32" s="1709"/>
      <c r="D32" s="1710"/>
      <c r="E32" s="223"/>
      <c r="F32" s="224"/>
      <c r="G32" s="225"/>
      <c r="H32" s="202"/>
    </row>
    <row r="33" spans="1:8">
      <c r="A33" s="1708" t="s">
        <v>154</v>
      </c>
      <c r="B33" s="1709"/>
      <c r="C33" s="1709"/>
      <c r="D33" s="1710"/>
      <c r="E33" s="223"/>
      <c r="F33" s="224"/>
      <c r="G33" s="225"/>
      <c r="H33" s="202"/>
    </row>
    <row r="34" spans="1:8">
      <c r="A34" s="1681" t="s">
        <v>155</v>
      </c>
      <c r="B34" s="1682"/>
      <c r="C34" s="1682"/>
      <c r="D34" s="1683"/>
      <c r="E34" s="226">
        <f>SUM(E35:E36)</f>
        <v>0</v>
      </c>
      <c r="F34" s="226">
        <f>SUM(F35:F36)</f>
        <v>0</v>
      </c>
      <c r="G34" s="222"/>
      <c r="H34" s="202"/>
    </row>
    <row r="35" spans="1:8">
      <c r="A35" s="1708" t="s">
        <v>156</v>
      </c>
      <c r="B35" s="1709"/>
      <c r="C35" s="1709"/>
      <c r="D35" s="1710"/>
      <c r="E35" s="223"/>
      <c r="F35" s="224"/>
      <c r="G35" s="225"/>
      <c r="H35" s="202"/>
    </row>
    <row r="36" spans="1:8">
      <c r="A36" s="1708" t="s">
        <v>157</v>
      </c>
      <c r="B36" s="1709"/>
      <c r="C36" s="1709"/>
      <c r="D36" s="1710"/>
      <c r="E36" s="223"/>
      <c r="F36" s="224"/>
      <c r="G36" s="225"/>
      <c r="H36" s="202"/>
    </row>
    <row r="37" spans="1:8">
      <c r="A37" s="1681" t="s">
        <v>158</v>
      </c>
      <c r="B37" s="1682"/>
      <c r="C37" s="1682"/>
      <c r="D37" s="1683"/>
      <c r="E37" s="226">
        <f>SUM(E38:E51)</f>
        <v>0</v>
      </c>
      <c r="F37" s="226">
        <f>SUM(F38:F51)</f>
        <v>0</v>
      </c>
      <c r="G37" s="222"/>
      <c r="H37" s="202"/>
    </row>
    <row r="38" spans="1:8">
      <c r="A38" s="1708" t="s">
        <v>159</v>
      </c>
      <c r="B38" s="1709"/>
      <c r="C38" s="1709"/>
      <c r="D38" s="1710"/>
      <c r="E38" s="212"/>
      <c r="F38" s="213"/>
      <c r="G38" s="211"/>
      <c r="H38" s="202"/>
    </row>
    <row r="39" spans="1:8">
      <c r="A39" s="1708" t="s">
        <v>160</v>
      </c>
      <c r="B39" s="1709"/>
      <c r="C39" s="1709"/>
      <c r="D39" s="1710"/>
      <c r="E39" s="212"/>
      <c r="F39" s="213"/>
      <c r="G39" s="211"/>
      <c r="H39" s="202"/>
    </row>
    <row r="40" spans="1:8">
      <c r="A40" s="1708" t="s">
        <v>161</v>
      </c>
      <c r="B40" s="1709"/>
      <c r="C40" s="1709"/>
      <c r="D40" s="1710"/>
      <c r="E40" s="212"/>
      <c r="F40" s="213"/>
      <c r="G40" s="211"/>
      <c r="H40" s="202"/>
    </row>
    <row r="41" spans="1:8">
      <c r="A41" s="1708" t="s">
        <v>162</v>
      </c>
      <c r="B41" s="1709"/>
      <c r="C41" s="1709"/>
      <c r="D41" s="1710"/>
      <c r="E41" s="212"/>
      <c r="F41" s="213"/>
      <c r="G41" s="211"/>
      <c r="H41" s="202"/>
    </row>
    <row r="42" spans="1:8">
      <c r="A42" s="1708" t="s">
        <v>163</v>
      </c>
      <c r="B42" s="1709"/>
      <c r="C42" s="1709"/>
      <c r="D42" s="1710"/>
      <c r="E42" s="212"/>
      <c r="F42" s="213"/>
      <c r="G42" s="211"/>
      <c r="H42" s="202"/>
    </row>
    <row r="43" spans="1:8">
      <c r="A43" s="1708" t="s">
        <v>164</v>
      </c>
      <c r="B43" s="1709"/>
      <c r="C43" s="1709"/>
      <c r="D43" s="1710"/>
      <c r="E43" s="212"/>
      <c r="F43" s="213"/>
      <c r="G43" s="211"/>
      <c r="H43" s="202"/>
    </row>
    <row r="44" spans="1:8">
      <c r="A44" s="1708" t="s">
        <v>165</v>
      </c>
      <c r="B44" s="1709"/>
      <c r="C44" s="1709"/>
      <c r="D44" s="1710"/>
      <c r="E44" s="212"/>
      <c r="F44" s="213"/>
      <c r="G44" s="211"/>
      <c r="H44" s="202"/>
    </row>
    <row r="45" spans="1:8">
      <c r="A45" s="1708" t="s">
        <v>166</v>
      </c>
      <c r="B45" s="1709"/>
      <c r="C45" s="1709"/>
      <c r="D45" s="1710"/>
      <c r="E45" s="212"/>
      <c r="F45" s="213"/>
      <c r="G45" s="211"/>
      <c r="H45" s="202"/>
    </row>
    <row r="46" spans="1:8">
      <c r="A46" s="1708" t="s">
        <v>167</v>
      </c>
      <c r="B46" s="1709"/>
      <c r="C46" s="1709"/>
      <c r="D46" s="1710"/>
      <c r="E46" s="212"/>
      <c r="F46" s="213"/>
      <c r="G46" s="211"/>
      <c r="H46" s="202"/>
    </row>
    <row r="47" spans="1:8">
      <c r="A47" s="1711" t="s">
        <v>168</v>
      </c>
      <c r="B47" s="1712"/>
      <c r="C47" s="1712"/>
      <c r="D47" s="1713"/>
      <c r="E47" s="212"/>
      <c r="F47" s="213"/>
      <c r="G47" s="211"/>
      <c r="H47" s="202"/>
    </row>
    <row r="48" spans="1:8">
      <c r="A48" s="1711" t="s">
        <v>169</v>
      </c>
      <c r="B48" s="1712"/>
      <c r="C48" s="1712"/>
      <c r="D48" s="1713"/>
      <c r="E48" s="212"/>
      <c r="F48" s="213"/>
      <c r="G48" s="211"/>
      <c r="H48" s="202"/>
    </row>
    <row r="49" spans="1:8">
      <c r="A49" s="1711" t="s">
        <v>170</v>
      </c>
      <c r="B49" s="1712"/>
      <c r="C49" s="1712"/>
      <c r="D49" s="1713"/>
      <c r="E49" s="212"/>
      <c r="F49" s="213"/>
      <c r="G49" s="211"/>
      <c r="H49" s="202"/>
    </row>
    <row r="50" spans="1:8">
      <c r="A50" s="1714" t="s">
        <v>171</v>
      </c>
      <c r="B50" s="1715"/>
      <c r="C50" s="1715"/>
      <c r="D50" s="1716"/>
      <c r="E50" s="212"/>
      <c r="F50" s="213"/>
      <c r="G50" s="211"/>
      <c r="H50" s="202"/>
    </row>
    <row r="51" spans="1:8" ht="15.75" thickBot="1">
      <c r="A51" s="1717" t="s">
        <v>172</v>
      </c>
      <c r="B51" s="1718"/>
      <c r="C51" s="1718"/>
      <c r="D51" s="1719"/>
      <c r="E51" s="212"/>
      <c r="F51" s="213"/>
      <c r="G51" s="211"/>
      <c r="H51" s="202"/>
    </row>
    <row r="52" spans="1:8" ht="15.75" thickBot="1">
      <c r="A52" s="1720" t="s">
        <v>173</v>
      </c>
      <c r="B52" s="1721"/>
      <c r="C52" s="1721"/>
      <c r="D52" s="1722"/>
      <c r="E52" s="227">
        <f>SUM(E9+E18+E19+E20+E21+E22)</f>
        <v>159016.29</v>
      </c>
      <c r="F52" s="227">
        <f>SUM(F9+F18+F19+F20+F21+F22)</f>
        <v>205161.74</v>
      </c>
      <c r="G52" s="208"/>
      <c r="H52" s="202"/>
    </row>
    <row r="56" spans="1:8">
      <c r="A56" s="228" t="s">
        <v>41</v>
      </c>
      <c r="B56" s="228"/>
      <c r="C56" s="229">
        <v>44651</v>
      </c>
    </row>
    <row r="57" spans="1:8">
      <c r="A57" s="230" t="s">
        <v>43</v>
      </c>
      <c r="B57" s="230"/>
      <c r="C57" s="231" t="s">
        <v>60</v>
      </c>
    </row>
  </sheetData>
  <mergeCells count="47">
    <mergeCell ref="A48:D48"/>
    <mergeCell ref="A49:D49"/>
    <mergeCell ref="A50:D50"/>
    <mergeCell ref="A51:D51"/>
    <mergeCell ref="A52:D52"/>
    <mergeCell ref="A47:D47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35:D35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23:D23"/>
    <mergeCell ref="A12:D12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11:D11"/>
    <mergeCell ref="A3:F3"/>
    <mergeCell ref="A6:C6"/>
    <mergeCell ref="A8:D8"/>
    <mergeCell ref="A9:D9"/>
    <mergeCell ref="A10:D10"/>
  </mergeCells>
  <pageMargins left="0.7" right="0.7" top="0.75" bottom="0.75" header="0.3" footer="0.3"/>
  <pageSetup paperSize="9" scale="72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"/>
  <sheetViews>
    <sheetView workbookViewId="0">
      <selection activeCell="A5" sqref="A5:R5"/>
    </sheetView>
  </sheetViews>
  <sheetFormatPr defaultRowHeight="15"/>
  <cols>
    <col min="1" max="1" width="35.85546875" style="176" customWidth="1"/>
    <col min="2" max="2" width="18.7109375" style="176" customWidth="1"/>
    <col min="3" max="4" width="22.7109375" style="176" customWidth="1"/>
    <col min="5" max="7" width="19.140625" style="176" customWidth="1"/>
    <col min="8" max="8" width="14.140625" style="176" customWidth="1"/>
    <col min="9" max="16384" width="9.140625" style="176"/>
  </cols>
  <sheetData>
    <row r="1" spans="1:11" ht="15.75">
      <c r="A1" s="175" t="s">
        <v>0</v>
      </c>
    </row>
    <row r="3" spans="1:11" ht="18.75">
      <c r="A3" s="1735" t="s">
        <v>1</v>
      </c>
      <c r="B3" s="1736"/>
      <c r="C3" s="1736"/>
      <c r="D3" s="1736"/>
      <c r="E3" s="1736"/>
      <c r="F3" s="177"/>
      <c r="G3" s="177"/>
      <c r="H3" s="177"/>
      <c r="I3" s="177"/>
    </row>
    <row r="4" spans="1:11">
      <c r="A4" s="176" t="s">
        <v>2</v>
      </c>
    </row>
    <row r="6" spans="1:11">
      <c r="A6" s="1737" t="s">
        <v>113</v>
      </c>
      <c r="B6" s="1738"/>
      <c r="C6" s="1738"/>
      <c r="D6" s="1738"/>
      <c r="E6" s="178"/>
      <c r="F6" s="178"/>
      <c r="G6" s="178"/>
      <c r="H6" s="178"/>
      <c r="I6" s="178"/>
      <c r="J6" s="178"/>
      <c r="K6" s="178"/>
    </row>
    <row r="7" spans="1:11" ht="15" customHeight="1" thickBot="1">
      <c r="A7" s="179"/>
      <c r="B7" s="179"/>
      <c r="C7" s="180"/>
      <c r="D7" s="178"/>
      <c r="E7" s="178"/>
      <c r="F7" s="178"/>
      <c r="G7" s="178"/>
      <c r="H7" s="178"/>
      <c r="I7" s="178"/>
      <c r="J7" s="178"/>
      <c r="K7" s="178"/>
    </row>
    <row r="8" spans="1:11" s="182" customFormat="1" ht="15.95" customHeight="1">
      <c r="A8" s="1739" t="s">
        <v>114</v>
      </c>
      <c r="B8" s="1740"/>
      <c r="C8" s="1743" t="s">
        <v>47</v>
      </c>
      <c r="D8" s="1743" t="s">
        <v>48</v>
      </c>
      <c r="E8" s="181"/>
      <c r="F8" s="181"/>
      <c r="G8" s="181"/>
      <c r="H8" s="181"/>
      <c r="I8" s="181"/>
      <c r="J8" s="181"/>
      <c r="K8" s="181"/>
    </row>
    <row r="9" spans="1:11" s="182" customFormat="1" ht="15.95" customHeight="1" thickBot="1">
      <c r="A9" s="1741"/>
      <c r="B9" s="1742"/>
      <c r="C9" s="1744"/>
      <c r="D9" s="1745"/>
      <c r="E9" s="181"/>
      <c r="F9" s="181"/>
      <c r="G9" s="181"/>
      <c r="H9" s="181"/>
      <c r="I9" s="181"/>
      <c r="J9" s="181"/>
      <c r="K9" s="181"/>
    </row>
    <row r="10" spans="1:11" ht="15" customHeight="1">
      <c r="A10" s="1733" t="s">
        <v>115</v>
      </c>
      <c r="B10" s="1734"/>
      <c r="C10" s="183">
        <v>20728</v>
      </c>
      <c r="D10" s="184">
        <v>21083.89</v>
      </c>
      <c r="E10" s="178"/>
      <c r="F10" s="178"/>
      <c r="G10" s="178"/>
      <c r="H10" s="178"/>
      <c r="I10" s="178"/>
      <c r="J10" s="178"/>
      <c r="K10" s="178"/>
    </row>
    <row r="11" spans="1:11">
      <c r="A11" s="1731" t="s">
        <v>116</v>
      </c>
      <c r="B11" s="1732"/>
      <c r="C11" s="185"/>
      <c r="D11" s="186"/>
      <c r="E11" s="178"/>
      <c r="F11" s="178"/>
      <c r="G11" s="178"/>
      <c r="H11" s="178"/>
      <c r="I11" s="178"/>
      <c r="J11" s="178"/>
      <c r="K11" s="178"/>
    </row>
    <row r="12" spans="1:11">
      <c r="A12" s="1731" t="s">
        <v>117</v>
      </c>
      <c r="B12" s="1732"/>
      <c r="C12" s="185">
        <v>51141.52</v>
      </c>
      <c r="D12" s="186">
        <v>42318.49</v>
      </c>
      <c r="E12" s="178"/>
      <c r="F12" s="178"/>
      <c r="G12" s="178"/>
      <c r="H12" s="178"/>
      <c r="I12" s="178"/>
      <c r="J12" s="178"/>
      <c r="K12" s="178"/>
    </row>
    <row r="13" spans="1:11" ht="30" customHeight="1">
      <c r="A13" s="1725" t="s">
        <v>118</v>
      </c>
      <c r="B13" s="1726"/>
      <c r="C13" s="185"/>
      <c r="D13" s="186"/>
      <c r="E13" s="178"/>
      <c r="F13" s="178"/>
      <c r="G13" s="178"/>
      <c r="H13" s="178"/>
      <c r="I13" s="178"/>
      <c r="J13" s="178"/>
      <c r="K13" s="178"/>
    </row>
    <row r="14" spans="1:11" ht="30" customHeight="1">
      <c r="A14" s="1725" t="s">
        <v>119</v>
      </c>
      <c r="B14" s="1726"/>
      <c r="C14" s="185"/>
      <c r="D14" s="186"/>
      <c r="E14" s="178"/>
      <c r="F14" s="178"/>
      <c r="G14" s="178"/>
      <c r="H14" s="178"/>
      <c r="I14" s="178"/>
      <c r="J14" s="178"/>
      <c r="K14" s="178"/>
    </row>
    <row r="15" spans="1:11" ht="15" customHeight="1">
      <c r="A15" s="1725" t="s">
        <v>120</v>
      </c>
      <c r="B15" s="1726"/>
      <c r="C15" s="185">
        <v>3615.51</v>
      </c>
      <c r="D15" s="186">
        <v>3502.82</v>
      </c>
      <c r="E15" s="178"/>
      <c r="F15" s="178"/>
      <c r="G15" s="178"/>
      <c r="H15" s="178"/>
      <c r="I15" s="178"/>
      <c r="J15" s="178"/>
      <c r="K15" s="178"/>
    </row>
    <row r="16" spans="1:11">
      <c r="A16" s="1725" t="s">
        <v>121</v>
      </c>
      <c r="B16" s="1726"/>
      <c r="C16" s="185"/>
      <c r="D16" s="186"/>
      <c r="E16" s="178"/>
      <c r="F16" s="178"/>
      <c r="G16" s="178"/>
      <c r="H16" s="178"/>
      <c r="I16" s="178"/>
      <c r="J16" s="178"/>
      <c r="K16" s="178"/>
    </row>
    <row r="17" spans="1:11" ht="15.75" customHeight="1">
      <c r="A17" s="1723" t="s">
        <v>122</v>
      </c>
      <c r="B17" s="1724"/>
      <c r="C17" s="185"/>
      <c r="D17" s="186"/>
      <c r="E17" s="178"/>
      <c r="F17" s="178"/>
      <c r="G17" s="178"/>
      <c r="H17" s="178"/>
      <c r="I17" s="178"/>
      <c r="J17" s="178"/>
      <c r="K17" s="178"/>
    </row>
    <row r="18" spans="1:11" ht="30" customHeight="1">
      <c r="A18" s="1725" t="s">
        <v>123</v>
      </c>
      <c r="B18" s="1726"/>
      <c r="C18" s="185">
        <v>72.72</v>
      </c>
      <c r="D18" s="186">
        <v>72.72</v>
      </c>
      <c r="E18" s="178"/>
      <c r="F18" s="178"/>
      <c r="G18" s="178"/>
      <c r="H18" s="178"/>
      <c r="I18" s="178"/>
      <c r="J18" s="178"/>
      <c r="K18" s="178"/>
    </row>
    <row r="19" spans="1:11" ht="15.75" customHeight="1" thickBot="1">
      <c r="A19" s="1727" t="s">
        <v>124</v>
      </c>
      <c r="B19" s="1728"/>
      <c r="C19" s="187"/>
      <c r="D19" s="188"/>
      <c r="E19" s="178"/>
      <c r="F19" s="178"/>
      <c r="G19" s="178"/>
      <c r="H19" s="178"/>
      <c r="I19" s="178"/>
      <c r="J19" s="178"/>
      <c r="K19" s="178"/>
    </row>
    <row r="20" spans="1:11" ht="15.75" customHeight="1" thickBot="1">
      <c r="A20" s="1729" t="s">
        <v>59</v>
      </c>
      <c r="B20" s="1730"/>
      <c r="C20" s="189">
        <f>SUM(C10:C19)</f>
        <v>75557.749999999985</v>
      </c>
      <c r="D20" s="189">
        <f>SUM(D10:D19)</f>
        <v>66977.919999999998</v>
      </c>
      <c r="E20" s="178"/>
      <c r="F20" s="178"/>
      <c r="G20" s="178"/>
      <c r="H20" s="178"/>
      <c r="I20" s="178"/>
      <c r="J20" s="178"/>
      <c r="K20" s="178"/>
    </row>
    <row r="24" spans="1:11">
      <c r="A24" s="190" t="s">
        <v>125</v>
      </c>
      <c r="B24" s="191"/>
      <c r="C24" s="192">
        <v>44651</v>
      </c>
      <c r="D24" s="193"/>
      <c r="E24" s="194" t="s">
        <v>126</v>
      </c>
    </row>
    <row r="25" spans="1:11">
      <c r="A25" s="195" t="s">
        <v>127</v>
      </c>
      <c r="B25" s="196"/>
      <c r="C25" s="197" t="s">
        <v>60</v>
      </c>
      <c r="D25" s="198"/>
      <c r="E25" s="194" t="s">
        <v>22</v>
      </c>
    </row>
  </sheetData>
  <mergeCells count="16">
    <mergeCell ref="A10:B10"/>
    <mergeCell ref="A3:E3"/>
    <mergeCell ref="A6:D6"/>
    <mergeCell ref="A8:B9"/>
    <mergeCell ref="C8:C9"/>
    <mergeCell ref="D8:D9"/>
    <mergeCell ref="A17:B17"/>
    <mergeCell ref="A18:B18"/>
    <mergeCell ref="A19:B19"/>
    <mergeCell ref="A20:B20"/>
    <mergeCell ref="A11:B11"/>
    <mergeCell ref="A12:B12"/>
    <mergeCell ref="A13:B13"/>
    <mergeCell ref="A14:B14"/>
    <mergeCell ref="A15:B15"/>
    <mergeCell ref="A16:B16"/>
  </mergeCells>
  <pageMargins left="0.7" right="0.7" top="0.75" bottom="0.75" header="0.3" footer="0.3"/>
  <pageSetup paperSize="9" orientation="landscape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0"/>
  <sheetViews>
    <sheetView topLeftCell="A10" workbookViewId="0">
      <selection activeCell="A5" sqref="A5:R5"/>
    </sheetView>
  </sheetViews>
  <sheetFormatPr defaultRowHeight="15"/>
  <cols>
    <col min="1" max="1" width="35.85546875" style="146" bestFit="1" customWidth="1"/>
    <col min="2" max="7" width="19.140625" style="146" customWidth="1"/>
    <col min="8" max="8" width="14.140625" style="146" customWidth="1"/>
    <col min="9" max="16384" width="9.140625" style="146"/>
  </cols>
  <sheetData>
    <row r="1" spans="1:11" ht="15.75">
      <c r="A1" s="145" t="s">
        <v>0</v>
      </c>
    </row>
    <row r="3" spans="1:11" ht="18.75">
      <c r="A3" s="1749" t="s">
        <v>1</v>
      </c>
      <c r="B3" s="1750"/>
      <c r="C3" s="1750"/>
      <c r="D3" s="1750"/>
      <c r="E3" s="1750"/>
      <c r="F3" s="1750"/>
      <c r="G3" s="147"/>
      <c r="H3" s="147"/>
      <c r="I3" s="147"/>
    </row>
    <row r="4" spans="1:11">
      <c r="A4" s="146" t="s">
        <v>2</v>
      </c>
    </row>
    <row r="6" spans="1:11">
      <c r="A6" s="1751" t="s">
        <v>93</v>
      </c>
      <c r="B6" s="1751"/>
      <c r="C6" s="1751"/>
      <c r="D6" s="148"/>
      <c r="E6" s="148"/>
      <c r="F6" s="148"/>
      <c r="G6" s="148"/>
      <c r="H6" s="148"/>
      <c r="I6" s="148"/>
      <c r="J6" s="148"/>
      <c r="K6" s="148"/>
    </row>
    <row r="7" spans="1:11" ht="15" customHeight="1" thickBot="1">
      <c r="A7" s="149"/>
      <c r="B7" s="149"/>
      <c r="C7" s="149"/>
      <c r="D7" s="148"/>
      <c r="E7" s="148"/>
      <c r="F7" s="148"/>
      <c r="G7" s="148"/>
      <c r="H7" s="148"/>
      <c r="I7" s="148"/>
      <c r="J7" s="148"/>
      <c r="K7" s="148"/>
    </row>
    <row r="8" spans="1:11" ht="26.25" thickBot="1">
      <c r="A8" s="1752" t="s">
        <v>94</v>
      </c>
      <c r="B8" s="1753"/>
      <c r="C8" s="1753"/>
      <c r="D8" s="1754"/>
      <c r="E8" s="150" t="s">
        <v>47</v>
      </c>
      <c r="F8" s="151" t="s">
        <v>48</v>
      </c>
      <c r="G8" s="148"/>
      <c r="H8" s="148"/>
      <c r="I8" s="148"/>
      <c r="J8" s="148"/>
      <c r="K8" s="148"/>
    </row>
    <row r="9" spans="1:11" ht="15" customHeight="1" thickBot="1">
      <c r="A9" s="1755" t="s">
        <v>95</v>
      </c>
      <c r="B9" s="1756"/>
      <c r="C9" s="1756"/>
      <c r="D9" s="1757"/>
      <c r="E9" s="152">
        <f>E10+E11+E12</f>
        <v>0</v>
      </c>
      <c r="F9" s="152">
        <f>F10+F11+F12</f>
        <v>0</v>
      </c>
      <c r="G9" s="148"/>
      <c r="H9" s="148"/>
      <c r="I9" s="148"/>
      <c r="J9" s="148"/>
      <c r="K9" s="148"/>
    </row>
    <row r="10" spans="1:11" ht="15" customHeight="1">
      <c r="A10" s="1758" t="s">
        <v>96</v>
      </c>
      <c r="B10" s="1759"/>
      <c r="C10" s="1759"/>
      <c r="D10" s="1760"/>
      <c r="E10" s="153"/>
      <c r="F10" s="154"/>
      <c r="G10" s="148"/>
      <c r="H10" s="148"/>
      <c r="I10" s="148"/>
      <c r="J10" s="148"/>
      <c r="K10" s="148"/>
    </row>
    <row r="11" spans="1:11">
      <c r="A11" s="1761" t="s">
        <v>97</v>
      </c>
      <c r="B11" s="1762"/>
      <c r="C11" s="1762"/>
      <c r="D11" s="1763"/>
      <c r="E11" s="155"/>
      <c r="F11" s="156"/>
      <c r="G11" s="148"/>
      <c r="H11" s="148"/>
      <c r="I11" s="148"/>
      <c r="J11" s="148"/>
      <c r="K11" s="148"/>
    </row>
    <row r="12" spans="1:11" ht="15.75" thickBot="1">
      <c r="A12" s="1764" t="s">
        <v>98</v>
      </c>
      <c r="B12" s="1765"/>
      <c r="C12" s="1765"/>
      <c r="D12" s="1766"/>
      <c r="E12" s="157"/>
      <c r="F12" s="158"/>
      <c r="G12" s="148"/>
      <c r="H12" s="148"/>
      <c r="I12" s="148"/>
      <c r="J12" s="148"/>
      <c r="K12" s="148"/>
    </row>
    <row r="13" spans="1:11" ht="15.75" thickBot="1">
      <c r="A13" s="1767" t="s">
        <v>99</v>
      </c>
      <c r="B13" s="1768"/>
      <c r="C13" s="1768"/>
      <c r="D13" s="1769"/>
      <c r="E13" s="152"/>
      <c r="F13" s="159"/>
      <c r="G13" s="148"/>
      <c r="H13" s="148"/>
      <c r="I13" s="148"/>
      <c r="J13" s="148"/>
      <c r="K13" s="148"/>
    </row>
    <row r="14" spans="1:11" ht="15.75" thickBot="1">
      <c r="A14" s="1770" t="s">
        <v>100</v>
      </c>
      <c r="B14" s="1771"/>
      <c r="C14" s="1771"/>
      <c r="D14" s="1772"/>
      <c r="E14" s="160">
        <f>SUM(E15:E24)</f>
        <v>67760.36</v>
      </c>
      <c r="F14" s="160">
        <f>SUM(F15:F24)</f>
        <v>1279.75</v>
      </c>
      <c r="G14" s="148"/>
      <c r="H14" s="148"/>
      <c r="I14" s="148"/>
      <c r="J14" s="148"/>
      <c r="K14" s="148"/>
    </row>
    <row r="15" spans="1:11" ht="15" customHeight="1">
      <c r="A15" s="1773" t="s">
        <v>101</v>
      </c>
      <c r="B15" s="1774"/>
      <c r="C15" s="1774"/>
      <c r="D15" s="1775"/>
      <c r="E15" s="161"/>
      <c r="F15" s="161"/>
      <c r="G15" s="148"/>
      <c r="H15" s="148"/>
      <c r="I15" s="148"/>
      <c r="J15" s="148"/>
      <c r="K15" s="148"/>
    </row>
    <row r="16" spans="1:11" ht="15" customHeight="1">
      <c r="A16" s="1746" t="s">
        <v>102</v>
      </c>
      <c r="B16" s="1747"/>
      <c r="C16" s="1747"/>
      <c r="D16" s="1748"/>
      <c r="E16" s="162"/>
      <c r="F16" s="162"/>
      <c r="G16" s="148"/>
      <c r="H16" s="148"/>
      <c r="I16" s="148"/>
      <c r="J16" s="148"/>
      <c r="K16" s="148"/>
    </row>
    <row r="17" spans="1:11" ht="15.75" customHeight="1">
      <c r="A17" s="1746" t="s">
        <v>103</v>
      </c>
      <c r="B17" s="1747"/>
      <c r="C17" s="1747"/>
      <c r="D17" s="1748"/>
      <c r="E17" s="155"/>
      <c r="F17" s="155"/>
      <c r="G17" s="148"/>
      <c r="H17" s="148"/>
      <c r="I17" s="148"/>
      <c r="J17" s="148"/>
      <c r="K17" s="148"/>
    </row>
    <row r="18" spans="1:11">
      <c r="A18" s="1746" t="s">
        <v>104</v>
      </c>
      <c r="B18" s="1747"/>
      <c r="C18" s="1747"/>
      <c r="D18" s="1748"/>
      <c r="E18" s="155"/>
      <c r="F18" s="156"/>
      <c r="G18" s="148"/>
      <c r="H18" s="148"/>
      <c r="I18" s="148"/>
      <c r="J18" s="148"/>
      <c r="K18" s="148"/>
    </row>
    <row r="19" spans="1:11" ht="15.75" customHeight="1">
      <c r="A19" s="1746" t="s">
        <v>105</v>
      </c>
      <c r="B19" s="1747"/>
      <c r="C19" s="1747"/>
      <c r="D19" s="1748"/>
      <c r="E19" s="155"/>
      <c r="F19" s="156"/>
      <c r="G19" s="148"/>
      <c r="H19" s="148"/>
      <c r="I19" s="148"/>
      <c r="J19" s="148"/>
      <c r="K19" s="148"/>
    </row>
    <row r="20" spans="1:11" ht="15.75" customHeight="1">
      <c r="A20" s="1746" t="s">
        <v>106</v>
      </c>
      <c r="B20" s="1747"/>
      <c r="C20" s="1747"/>
      <c r="D20" s="1748"/>
      <c r="E20" s="163">
        <v>1888.5</v>
      </c>
      <c r="F20" s="164">
        <v>600</v>
      </c>
      <c r="G20" s="148"/>
      <c r="H20" s="148"/>
      <c r="I20" s="148"/>
      <c r="J20" s="148"/>
      <c r="K20" s="148"/>
    </row>
    <row r="21" spans="1:11">
      <c r="A21" s="1746" t="s">
        <v>107</v>
      </c>
      <c r="B21" s="1747"/>
      <c r="C21" s="1747"/>
      <c r="D21" s="1748"/>
      <c r="E21" s="163"/>
      <c r="F21" s="164"/>
      <c r="G21" s="148"/>
      <c r="H21" s="148"/>
      <c r="I21" s="148"/>
    </row>
    <row r="22" spans="1:11" ht="30" customHeight="1">
      <c r="A22" s="1761" t="s">
        <v>108</v>
      </c>
      <c r="B22" s="1762"/>
      <c r="C22" s="1762"/>
      <c r="D22" s="1763"/>
      <c r="E22" s="155"/>
      <c r="F22" s="156"/>
      <c r="G22" s="148"/>
      <c r="H22" s="148"/>
      <c r="I22" s="148"/>
    </row>
    <row r="23" spans="1:11" ht="60.2" customHeight="1">
      <c r="A23" s="1761" t="s">
        <v>109</v>
      </c>
      <c r="B23" s="1762"/>
      <c r="C23" s="1762"/>
      <c r="D23" s="1763"/>
      <c r="E23" s="163"/>
      <c r="F23" s="164"/>
      <c r="G23" s="148"/>
      <c r="H23" s="148"/>
      <c r="I23" s="148"/>
    </row>
    <row r="24" spans="1:11" ht="60.2" customHeight="1" thickBot="1">
      <c r="A24" s="1764" t="s">
        <v>110</v>
      </c>
      <c r="B24" s="1765"/>
      <c r="C24" s="1765"/>
      <c r="D24" s="1766"/>
      <c r="E24" s="163">
        <v>65871.86</v>
      </c>
      <c r="F24" s="164">
        <f>673.38+6.37</f>
        <v>679.75</v>
      </c>
      <c r="G24" s="148" t="s">
        <v>111</v>
      </c>
      <c r="H24" s="148"/>
      <c r="I24" s="148"/>
    </row>
    <row r="25" spans="1:11" ht="15.75" thickBot="1">
      <c r="A25" s="1776" t="s">
        <v>59</v>
      </c>
      <c r="B25" s="1777"/>
      <c r="C25" s="1777"/>
      <c r="D25" s="1778"/>
      <c r="E25" s="165">
        <f>SUM(E9+E13+E14)</f>
        <v>67760.36</v>
      </c>
      <c r="F25" s="165">
        <f>SUM(F9+F13+F14)</f>
        <v>1279.75</v>
      </c>
      <c r="G25" s="148"/>
      <c r="H25" s="148"/>
      <c r="I25" s="148"/>
    </row>
    <row r="29" spans="1:11">
      <c r="A29" s="166" t="s">
        <v>41</v>
      </c>
      <c r="B29" s="166"/>
      <c r="C29" s="167"/>
      <c r="D29" s="168"/>
      <c r="E29" s="169">
        <v>44651</v>
      </c>
      <c r="F29" s="170" t="s">
        <v>112</v>
      </c>
      <c r="G29" s="171"/>
    </row>
    <row r="30" spans="1:11">
      <c r="A30" s="172" t="s">
        <v>43</v>
      </c>
      <c r="B30" s="172"/>
      <c r="C30" s="173"/>
      <c r="D30" s="173"/>
      <c r="E30" s="174" t="s">
        <v>60</v>
      </c>
      <c r="F30" s="170" t="s">
        <v>22</v>
      </c>
      <c r="G30" s="171"/>
    </row>
  </sheetData>
  <mergeCells count="20">
    <mergeCell ref="A24:D24"/>
    <mergeCell ref="A25:D25"/>
    <mergeCell ref="A18:D18"/>
    <mergeCell ref="A19:D19"/>
    <mergeCell ref="A20:D20"/>
    <mergeCell ref="A21:D21"/>
    <mergeCell ref="A22:D22"/>
    <mergeCell ref="A23:D23"/>
    <mergeCell ref="A17:D17"/>
    <mergeCell ref="A3:F3"/>
    <mergeCell ref="A6:C6"/>
    <mergeCell ref="A8:D8"/>
    <mergeCell ref="A9:D9"/>
    <mergeCell ref="A10:D10"/>
    <mergeCell ref="A11:D11"/>
    <mergeCell ref="A12:D12"/>
    <mergeCell ref="A13:D13"/>
    <mergeCell ref="A14:D14"/>
    <mergeCell ref="A15:D15"/>
    <mergeCell ref="A16:D16"/>
  </mergeCells>
  <pageMargins left="0.7" right="0.7" top="0.75" bottom="0.75" header="0.3" footer="0.3"/>
  <pageSetup paperSize="9" scale="80" orientation="landscape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7"/>
  <sheetViews>
    <sheetView workbookViewId="0">
      <selection activeCell="A5" sqref="A5:R5"/>
    </sheetView>
  </sheetViews>
  <sheetFormatPr defaultRowHeight="15"/>
  <cols>
    <col min="1" max="1" width="35.85546875" style="123" bestFit="1" customWidth="1"/>
    <col min="2" max="7" width="19.140625" style="123" customWidth="1"/>
    <col min="8" max="8" width="14.140625" style="123" customWidth="1"/>
    <col min="9" max="16384" width="9.140625" style="123"/>
  </cols>
  <sheetData>
    <row r="1" spans="1:11" ht="15.75">
      <c r="A1" s="122" t="s">
        <v>0</v>
      </c>
    </row>
    <row r="3" spans="1:11" ht="18.75">
      <c r="A3" s="1791" t="s">
        <v>1</v>
      </c>
      <c r="B3" s="1792"/>
      <c r="C3" s="1792"/>
      <c r="D3" s="1792"/>
      <c r="E3" s="1792"/>
      <c r="F3" s="1792"/>
      <c r="G3" s="124"/>
      <c r="H3" s="124"/>
      <c r="I3" s="124"/>
    </row>
    <row r="4" spans="1:11">
      <c r="A4" s="123" t="s">
        <v>2</v>
      </c>
    </row>
    <row r="6" spans="1:11">
      <c r="A6" s="1793" t="s">
        <v>73</v>
      </c>
      <c r="B6" s="1794"/>
      <c r="C6" s="1794"/>
      <c r="D6" s="1794"/>
      <c r="E6" s="125"/>
      <c r="F6" s="125"/>
      <c r="G6" s="125"/>
      <c r="H6" s="125"/>
      <c r="I6" s="125"/>
      <c r="J6" s="125"/>
      <c r="K6" s="125"/>
    </row>
    <row r="7" spans="1:11" ht="15" customHeight="1" thickBot="1">
      <c r="A7" s="126"/>
      <c r="B7" s="126"/>
      <c r="C7" s="127"/>
      <c r="D7" s="127"/>
      <c r="E7" s="125"/>
      <c r="F7" s="125"/>
      <c r="G7" s="125"/>
      <c r="H7" s="125"/>
      <c r="I7" s="125"/>
      <c r="J7" s="125"/>
      <c r="K7" s="125"/>
    </row>
    <row r="8" spans="1:11" ht="26.25" thickBot="1">
      <c r="A8" s="1795" t="s">
        <v>74</v>
      </c>
      <c r="B8" s="1796"/>
      <c r="C8" s="1796"/>
      <c r="D8" s="1797"/>
      <c r="E8" s="128" t="s">
        <v>47</v>
      </c>
      <c r="F8" s="129" t="s">
        <v>48</v>
      </c>
      <c r="G8" s="125"/>
      <c r="H8" s="125"/>
      <c r="I8" s="125"/>
      <c r="J8" s="125"/>
      <c r="K8" s="125"/>
    </row>
    <row r="9" spans="1:11" ht="30" customHeight="1" thickBot="1">
      <c r="A9" s="1798" t="s">
        <v>75</v>
      </c>
      <c r="B9" s="1799"/>
      <c r="C9" s="1799"/>
      <c r="D9" s="1800"/>
      <c r="E9" s="130"/>
      <c r="F9" s="130"/>
      <c r="G9" s="125"/>
      <c r="H9" s="125"/>
      <c r="I9" s="125"/>
      <c r="J9" s="125"/>
      <c r="K9" s="125"/>
    </row>
    <row r="10" spans="1:11" ht="15" customHeight="1" thickBot="1">
      <c r="A10" s="1801" t="s">
        <v>76</v>
      </c>
      <c r="B10" s="1802"/>
      <c r="C10" s="1802"/>
      <c r="D10" s="1803"/>
      <c r="E10" s="131">
        <f>SUM(E11+E12+E16)</f>
        <v>3485.7</v>
      </c>
      <c r="F10" s="131">
        <f>SUM(F11+F12+F16)</f>
        <v>43</v>
      </c>
      <c r="G10" s="125"/>
      <c r="H10" s="125"/>
      <c r="I10" s="125"/>
      <c r="J10" s="125"/>
      <c r="K10" s="125"/>
    </row>
    <row r="11" spans="1:11" ht="15" customHeight="1">
      <c r="A11" s="1804" t="s">
        <v>77</v>
      </c>
      <c r="B11" s="1805"/>
      <c r="C11" s="1805"/>
      <c r="D11" s="1806"/>
      <c r="E11" s="132"/>
      <c r="F11" s="132"/>
      <c r="G11" s="125"/>
      <c r="H11" s="125"/>
      <c r="I11" s="125"/>
      <c r="J11" s="125"/>
      <c r="K11" s="125"/>
    </row>
    <row r="12" spans="1:11" ht="15.75" customHeight="1">
      <c r="A12" s="1807" t="s">
        <v>78</v>
      </c>
      <c r="B12" s="1808"/>
      <c r="C12" s="1808"/>
      <c r="D12" s="1809"/>
      <c r="E12" s="133">
        <f>SUM(E13:E15)</f>
        <v>1328</v>
      </c>
      <c r="F12" s="133">
        <f>SUM(F13:F15)</f>
        <v>43</v>
      </c>
      <c r="G12" s="125"/>
      <c r="H12" s="125"/>
      <c r="I12" s="125"/>
      <c r="J12" s="125"/>
      <c r="K12" s="125"/>
    </row>
    <row r="13" spans="1:11" ht="30" customHeight="1">
      <c r="A13" s="1779" t="s">
        <v>79</v>
      </c>
      <c r="B13" s="1780"/>
      <c r="C13" s="1780"/>
      <c r="D13" s="1781"/>
      <c r="E13" s="134"/>
      <c r="F13" s="134"/>
      <c r="G13" s="125"/>
      <c r="H13" s="125"/>
      <c r="I13" s="125"/>
      <c r="J13" s="125"/>
      <c r="K13" s="125"/>
    </row>
    <row r="14" spans="1:11">
      <c r="A14" s="1779" t="s">
        <v>80</v>
      </c>
      <c r="B14" s="1780"/>
      <c r="C14" s="1780"/>
      <c r="D14" s="1781"/>
      <c r="E14" s="134"/>
      <c r="F14" s="134"/>
      <c r="G14" s="125"/>
      <c r="H14" s="125"/>
      <c r="I14" s="125"/>
      <c r="J14" s="125"/>
      <c r="K14" s="125"/>
    </row>
    <row r="15" spans="1:11" ht="15" customHeight="1">
      <c r="A15" s="1779" t="s">
        <v>81</v>
      </c>
      <c r="B15" s="1780"/>
      <c r="C15" s="1780"/>
      <c r="D15" s="1781"/>
      <c r="E15" s="135">
        <v>1328</v>
      </c>
      <c r="F15" s="135">
        <v>43</v>
      </c>
      <c r="G15" s="125"/>
      <c r="H15" s="125" t="s">
        <v>82</v>
      </c>
      <c r="I15" s="125"/>
      <c r="J15" s="125"/>
      <c r="K15" s="125"/>
    </row>
    <row r="16" spans="1:11" ht="15.75" customHeight="1">
      <c r="A16" s="1810" t="s">
        <v>83</v>
      </c>
      <c r="B16" s="1811"/>
      <c r="C16" s="1811"/>
      <c r="D16" s="1812"/>
      <c r="E16" s="133">
        <f>SUM(E17:E21)</f>
        <v>2157.6999999999998</v>
      </c>
      <c r="F16" s="133">
        <f>SUM(F17:F21)</f>
        <v>0</v>
      </c>
      <c r="G16" s="125"/>
      <c r="H16" s="125"/>
      <c r="I16" s="125"/>
      <c r="J16" s="125"/>
      <c r="K16" s="125"/>
    </row>
    <row r="17" spans="1:11" ht="15" customHeight="1">
      <c r="A17" s="1779" t="s">
        <v>84</v>
      </c>
      <c r="B17" s="1780"/>
      <c r="C17" s="1780"/>
      <c r="D17" s="1781"/>
      <c r="E17" s="135"/>
      <c r="F17" s="135"/>
      <c r="G17" s="125"/>
      <c r="H17" s="125"/>
      <c r="I17" s="125"/>
      <c r="J17" s="125"/>
      <c r="K17" s="125"/>
    </row>
    <row r="18" spans="1:11" ht="15.75" customHeight="1">
      <c r="A18" s="1779" t="s">
        <v>85</v>
      </c>
      <c r="B18" s="1780"/>
      <c r="C18" s="1780"/>
      <c r="D18" s="1781"/>
      <c r="E18" s="135"/>
      <c r="F18" s="135"/>
      <c r="G18" s="125"/>
      <c r="H18" s="125"/>
      <c r="I18" s="125"/>
      <c r="J18" s="125"/>
      <c r="K18" s="125"/>
    </row>
    <row r="19" spans="1:11" ht="15.75" customHeight="1">
      <c r="A19" s="1782" t="s">
        <v>86</v>
      </c>
      <c r="B19" s="1783"/>
      <c r="C19" s="1783"/>
      <c r="D19" s="1784"/>
      <c r="E19" s="135"/>
      <c r="F19" s="135"/>
      <c r="G19" s="125"/>
      <c r="H19" s="125"/>
      <c r="I19" s="125"/>
      <c r="J19" s="125"/>
      <c r="K19" s="125"/>
    </row>
    <row r="20" spans="1:11">
      <c r="A20" s="1782" t="s">
        <v>87</v>
      </c>
      <c r="B20" s="1783"/>
      <c r="C20" s="1783"/>
      <c r="D20" s="1784"/>
      <c r="E20" s="135"/>
      <c r="F20" s="135"/>
      <c r="G20" s="125" t="s">
        <v>88</v>
      </c>
      <c r="H20" s="125"/>
      <c r="I20" s="125"/>
    </row>
    <row r="21" spans="1:11" ht="45.2" customHeight="1" thickBot="1">
      <c r="A21" s="1785" t="s">
        <v>89</v>
      </c>
      <c r="B21" s="1786"/>
      <c r="C21" s="1786"/>
      <c r="D21" s="1787"/>
      <c r="E21" s="136">
        <v>2157.6999999999998</v>
      </c>
      <c r="F21" s="136"/>
      <c r="G21" s="125" t="s">
        <v>90</v>
      </c>
      <c r="H21" s="125"/>
      <c r="I21" s="125"/>
    </row>
    <row r="22" spans="1:11" ht="15.75" thickBot="1">
      <c r="A22" s="1788" t="s">
        <v>91</v>
      </c>
      <c r="B22" s="1789"/>
      <c r="C22" s="1789"/>
      <c r="D22" s="1790"/>
      <c r="E22" s="137">
        <f>SUM(E9+E10)</f>
        <v>3485.7</v>
      </c>
      <c r="F22" s="137">
        <f>SUM(F9+F10)</f>
        <v>43</v>
      </c>
      <c r="G22" s="125" t="s">
        <v>92</v>
      </c>
      <c r="H22" s="125"/>
      <c r="I22" s="125"/>
    </row>
    <row r="26" spans="1:11">
      <c r="A26" s="138" t="s">
        <v>41</v>
      </c>
      <c r="B26" s="138"/>
      <c r="C26" s="139"/>
      <c r="D26" s="140"/>
      <c r="E26" s="141">
        <v>44651</v>
      </c>
    </row>
    <row r="27" spans="1:11">
      <c r="A27" s="142" t="s">
        <v>43</v>
      </c>
      <c r="B27" s="142"/>
      <c r="C27" s="143"/>
      <c r="D27" s="143"/>
      <c r="E27" s="144" t="s">
        <v>60</v>
      </c>
    </row>
  </sheetData>
  <mergeCells count="17">
    <mergeCell ref="A17:D17"/>
    <mergeCell ref="A3:F3"/>
    <mergeCell ref="A6:D6"/>
    <mergeCell ref="A8:D8"/>
    <mergeCell ref="A9:D9"/>
    <mergeCell ref="A10:D10"/>
    <mergeCell ref="A11:D11"/>
    <mergeCell ref="A12:D12"/>
    <mergeCell ref="A13:D13"/>
    <mergeCell ref="A14:D14"/>
    <mergeCell ref="A15:D15"/>
    <mergeCell ref="A16:D16"/>
    <mergeCell ref="A18:D18"/>
    <mergeCell ref="A19:D19"/>
    <mergeCell ref="A20:D20"/>
    <mergeCell ref="A21:D21"/>
    <mergeCell ref="A22:D22"/>
  </mergeCells>
  <pageMargins left="0.25" right="0.25" top="0.75" bottom="0.75" header="0.3" footer="0.3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I27"/>
  <sheetViews>
    <sheetView topLeftCell="A10" workbookViewId="0">
      <selection activeCell="G32" sqref="G32"/>
    </sheetView>
  </sheetViews>
  <sheetFormatPr defaultColWidth="9.140625" defaultRowHeight="13.5"/>
  <cols>
    <col min="1" max="1" width="8.42578125" style="1050" customWidth="1"/>
    <col min="2" max="2" width="35" style="1050" customWidth="1"/>
    <col min="3" max="3" width="12.140625" style="1050" customWidth="1"/>
    <col min="4" max="9" width="13.28515625" style="1050" customWidth="1"/>
    <col min="10" max="10" width="18.5703125" style="1050" customWidth="1"/>
    <col min="11" max="16384" width="9.140625" style="1050"/>
  </cols>
  <sheetData>
    <row r="1" spans="1:139" s="1040" customFormat="1" ht="15">
      <c r="H1" s="1041" t="s">
        <v>600</v>
      </c>
    </row>
    <row r="2" spans="1:139" s="1040" customFormat="1" ht="63.75" customHeight="1">
      <c r="A2" s="1042" t="s">
        <v>547</v>
      </c>
      <c r="H2" s="1283" t="s">
        <v>522</v>
      </c>
      <c r="I2" s="1293"/>
      <c r="J2" s="1293"/>
      <c r="K2" s="1293"/>
    </row>
    <row r="3" spans="1:139" s="1046" customFormat="1" ht="12" customHeight="1">
      <c r="A3" s="1294" t="s">
        <v>601</v>
      </c>
      <c r="B3" s="1294"/>
      <c r="C3" s="1043"/>
      <c r="D3" s="1043"/>
      <c r="E3" s="1043"/>
      <c r="F3" s="1043"/>
      <c r="G3" s="1043"/>
      <c r="H3" s="1044"/>
      <c r="I3" s="1044"/>
      <c r="J3" s="1044"/>
      <c r="K3" s="1045"/>
    </row>
    <row r="4" spans="1:139" ht="12" customHeight="1">
      <c r="A4" s="1295" t="s">
        <v>581</v>
      </c>
      <c r="B4" s="1295"/>
      <c r="C4" s="1047"/>
      <c r="D4" s="1047"/>
      <c r="E4" s="1047"/>
      <c r="F4" s="1047"/>
      <c r="G4" s="1047"/>
      <c r="H4" s="1048"/>
      <c r="I4" s="1048"/>
      <c r="J4" s="1048"/>
      <c r="K4" s="1049"/>
    </row>
    <row r="5" spans="1:139" ht="10.5" customHeight="1">
      <c r="A5" s="1296" t="s">
        <v>452</v>
      </c>
      <c r="B5" s="1296"/>
      <c r="C5" s="1051"/>
      <c r="D5" s="1051"/>
      <c r="E5" s="1051"/>
      <c r="F5" s="1051"/>
      <c r="G5" s="1051"/>
      <c r="H5" s="1048"/>
      <c r="I5" s="1048"/>
      <c r="J5" s="1048"/>
      <c r="K5" s="1049"/>
    </row>
    <row r="6" spans="1:139" ht="18.75">
      <c r="A6" s="1048"/>
      <c r="B6" s="1048"/>
      <c r="C6" s="1048"/>
      <c r="D6" s="1048"/>
      <c r="E6" s="1048"/>
      <c r="F6" s="1048"/>
      <c r="G6" s="1048"/>
      <c r="H6" s="1048"/>
      <c r="I6" s="1048"/>
      <c r="J6" s="1052"/>
      <c r="K6" s="1052"/>
    </row>
    <row r="7" spans="1:139" ht="107.25" customHeight="1">
      <c r="A7" s="1297" t="s">
        <v>602</v>
      </c>
      <c r="B7" s="1297"/>
      <c r="C7" s="1297"/>
      <c r="D7" s="1297"/>
      <c r="E7" s="1297"/>
      <c r="F7" s="1297"/>
      <c r="G7" s="1297"/>
      <c r="H7" s="1297"/>
      <c r="I7" s="1297"/>
      <c r="J7" s="1297"/>
      <c r="K7" s="1053"/>
    </row>
    <row r="8" spans="1:139" ht="98.45" customHeight="1">
      <c r="A8" s="1054"/>
      <c r="K8" s="1053"/>
    </row>
    <row r="9" spans="1:139" ht="10.5" customHeight="1">
      <c r="A9" s="1053"/>
      <c r="B9" s="1053"/>
      <c r="C9" s="1053"/>
      <c r="D9" s="1053"/>
      <c r="E9" s="1053"/>
      <c r="F9" s="1053"/>
      <c r="G9" s="1053"/>
      <c r="H9" s="1053"/>
      <c r="I9" s="1053"/>
      <c r="J9" s="1053"/>
      <c r="K9" s="1053"/>
    </row>
    <row r="10" spans="1:139" ht="3.75" customHeight="1" thickBot="1">
      <c r="A10" s="1053"/>
      <c r="B10" s="1053"/>
      <c r="C10" s="1053"/>
      <c r="D10" s="1053"/>
      <c r="E10" s="1053"/>
      <c r="F10" s="1053"/>
      <c r="G10" s="1053"/>
      <c r="H10" s="1053"/>
      <c r="I10" s="1053"/>
      <c r="J10" s="1053"/>
      <c r="K10" s="1053"/>
    </row>
    <row r="11" spans="1:139" s="1060" customFormat="1" ht="69" customHeight="1" thickBot="1">
      <c r="A11" s="1055" t="s">
        <v>603</v>
      </c>
      <c r="B11" s="1056" t="s">
        <v>604</v>
      </c>
      <c r="C11" s="1057" t="s">
        <v>605</v>
      </c>
      <c r="D11" s="1055" t="str">
        <f>[1]ZBIORCZE!D11</f>
        <v>Nazwa jednostki</v>
      </c>
      <c r="E11" s="1055" t="str">
        <f>[1]ZBIORCZE!E11</f>
        <v>Nazwa jednostki</v>
      </c>
      <c r="F11" s="1055" t="str">
        <f>[1]ZBIORCZE!F11</f>
        <v>Nazwa jednostki</v>
      </c>
      <c r="G11" s="1055" t="str">
        <f>[1]ZBIORCZE!G11</f>
        <v>Nazwa jednostki</v>
      </c>
      <c r="H11" s="1055" t="str">
        <f>[1]ZBIORCZE!H11</f>
        <v>Nazwa jednostki</v>
      </c>
      <c r="I11" s="1055" t="str">
        <f>[1]ZBIORCZE!I11</f>
        <v>Nazwa jednostki</v>
      </c>
      <c r="J11" s="1058" t="s">
        <v>606</v>
      </c>
      <c r="K11" s="1059"/>
      <c r="L11" s="1059"/>
      <c r="M11" s="1059"/>
      <c r="N11" s="1059"/>
      <c r="O11" s="1059"/>
      <c r="P11" s="1059"/>
      <c r="Q11" s="1059"/>
      <c r="R11" s="1059"/>
      <c r="S11" s="1059"/>
      <c r="T11" s="1059"/>
      <c r="U11" s="1059"/>
      <c r="V11" s="1059"/>
      <c r="W11" s="1059"/>
      <c r="X11" s="1059"/>
      <c r="Y11" s="1059"/>
      <c r="Z11" s="1059"/>
      <c r="AA11" s="1059"/>
      <c r="AB11" s="1059"/>
      <c r="AC11" s="1059"/>
      <c r="AD11" s="1059"/>
      <c r="AE11" s="1059"/>
      <c r="AF11" s="1059"/>
      <c r="AG11" s="1059"/>
      <c r="AH11" s="1059"/>
      <c r="AI11" s="1059"/>
      <c r="AJ11" s="1059"/>
      <c r="AK11" s="1059"/>
      <c r="AL11" s="1059"/>
      <c r="AM11" s="1059"/>
      <c r="AN11" s="1059"/>
      <c r="AO11" s="1059"/>
      <c r="AP11" s="1059"/>
      <c r="AQ11" s="1059"/>
      <c r="AR11" s="1059"/>
      <c r="AS11" s="1059"/>
      <c r="AT11" s="1059"/>
      <c r="AU11" s="1059"/>
      <c r="AV11" s="1059"/>
      <c r="AW11" s="1059"/>
      <c r="AX11" s="1059"/>
      <c r="AY11" s="1059"/>
      <c r="AZ11" s="1059"/>
      <c r="BA11" s="1059"/>
      <c r="BB11" s="1059"/>
      <c r="BC11" s="1059"/>
      <c r="BD11" s="1059"/>
      <c r="BE11" s="1059"/>
      <c r="BF11" s="1059"/>
      <c r="BG11" s="1059"/>
      <c r="BH11" s="1059"/>
      <c r="BI11" s="1059"/>
      <c r="BJ11" s="1059"/>
      <c r="BK11" s="1059"/>
      <c r="BL11" s="1059"/>
      <c r="BM11" s="1059"/>
      <c r="BN11" s="1059"/>
      <c r="BO11" s="1059"/>
      <c r="BP11" s="1059"/>
      <c r="BQ11" s="1059"/>
      <c r="BR11" s="1059"/>
      <c r="BS11" s="1059"/>
      <c r="BT11" s="1059"/>
      <c r="BU11" s="1059"/>
      <c r="BV11" s="1059"/>
      <c r="BW11" s="1059"/>
      <c r="BX11" s="1059"/>
      <c r="BY11" s="1059"/>
      <c r="BZ11" s="1059"/>
      <c r="CA11" s="1059"/>
      <c r="CB11" s="1059"/>
      <c r="CC11" s="1059"/>
      <c r="CD11" s="1059"/>
      <c r="CE11" s="1059"/>
      <c r="CF11" s="1059"/>
      <c r="CG11" s="1059"/>
      <c r="CH11" s="1059"/>
      <c r="CI11" s="1059"/>
      <c r="CJ11" s="1059"/>
      <c r="CK11" s="1059"/>
      <c r="CL11" s="1059"/>
      <c r="CM11" s="1059"/>
      <c r="CN11" s="1059"/>
      <c r="CO11" s="1059"/>
      <c r="CP11" s="1059"/>
      <c r="CQ11" s="1059"/>
      <c r="CR11" s="1059"/>
      <c r="CS11" s="1059"/>
      <c r="CT11" s="1059"/>
      <c r="CU11" s="1059"/>
      <c r="CV11" s="1059"/>
      <c r="CW11" s="1059"/>
      <c r="CX11" s="1059"/>
      <c r="CY11" s="1059"/>
      <c r="CZ11" s="1059"/>
      <c r="DA11" s="1059"/>
      <c r="DB11" s="1059"/>
      <c r="DC11" s="1059"/>
      <c r="DD11" s="1059"/>
      <c r="DE11" s="1059"/>
      <c r="DF11" s="1059"/>
      <c r="DG11" s="1059"/>
      <c r="DH11" s="1059"/>
      <c r="DI11" s="1059"/>
      <c r="DJ11" s="1059"/>
      <c r="DK11" s="1059"/>
      <c r="DL11" s="1059"/>
      <c r="DM11" s="1059"/>
      <c r="DN11" s="1059"/>
      <c r="DO11" s="1059"/>
      <c r="DP11" s="1059"/>
      <c r="DQ11" s="1059"/>
      <c r="DR11" s="1059"/>
      <c r="DS11" s="1059"/>
      <c r="DT11" s="1059"/>
      <c r="DU11" s="1059"/>
      <c r="DV11" s="1059"/>
      <c r="DW11" s="1059"/>
      <c r="DX11" s="1059"/>
      <c r="DY11" s="1059"/>
      <c r="DZ11" s="1059"/>
      <c r="EA11" s="1059"/>
      <c r="EB11" s="1059"/>
      <c r="EC11" s="1059"/>
      <c r="ED11" s="1059"/>
      <c r="EE11" s="1059"/>
      <c r="EF11" s="1059"/>
      <c r="EG11" s="1059"/>
      <c r="EH11" s="1059"/>
      <c r="EI11" s="1059"/>
    </row>
    <row r="12" spans="1:139" s="1072" customFormat="1" ht="15.75" thickBot="1">
      <c r="A12" s="1061"/>
      <c r="B12" s="1062"/>
      <c r="C12" s="1063"/>
      <c r="D12" s="1064">
        <v>1</v>
      </c>
      <c r="E12" s="1065">
        <v>2</v>
      </c>
      <c r="F12" s="1064">
        <v>3</v>
      </c>
      <c r="G12" s="1065">
        <v>4</v>
      </c>
      <c r="H12" s="1064">
        <v>5</v>
      </c>
      <c r="I12" s="1065">
        <v>6</v>
      </c>
      <c r="J12" s="1066"/>
      <c r="K12" s="1067"/>
      <c r="L12" s="1067"/>
      <c r="M12" s="1067"/>
      <c r="N12" s="1067"/>
      <c r="O12" s="1067"/>
      <c r="P12" s="1067"/>
      <c r="Q12" s="1067"/>
      <c r="R12" s="1068"/>
      <c r="S12" s="1068"/>
      <c r="T12" s="1068"/>
      <c r="U12" s="1068"/>
      <c r="V12" s="1068"/>
      <c r="W12" s="1068"/>
      <c r="X12" s="1068"/>
      <c r="Y12" s="1068"/>
      <c r="Z12" s="1068"/>
      <c r="AA12" s="1068"/>
      <c r="AB12" s="1068"/>
      <c r="AC12" s="1068"/>
      <c r="AD12" s="1068"/>
      <c r="AE12" s="1068"/>
      <c r="AF12" s="1068"/>
      <c r="AG12" s="1068"/>
      <c r="AH12" s="1068"/>
      <c r="AI12" s="1068"/>
      <c r="AJ12" s="1068"/>
      <c r="AK12" s="1068"/>
      <c r="AL12" s="1068"/>
      <c r="AM12" s="1068"/>
      <c r="AN12" s="1068"/>
      <c r="AO12" s="1068"/>
      <c r="AP12" s="1068"/>
      <c r="AQ12" s="1068"/>
      <c r="AR12" s="1068"/>
      <c r="AS12" s="1068"/>
      <c r="AT12" s="1068"/>
      <c r="AU12" s="1068"/>
      <c r="AV12" s="1068"/>
      <c r="AW12" s="1068"/>
      <c r="AX12" s="1068"/>
      <c r="AY12" s="1068"/>
      <c r="AZ12" s="1068"/>
      <c r="BA12" s="1068"/>
      <c r="BB12" s="1068"/>
      <c r="BC12" s="1068"/>
      <c r="BD12" s="1068"/>
      <c r="BE12" s="1068"/>
      <c r="BF12" s="1068"/>
      <c r="BG12" s="1068"/>
      <c r="BH12" s="1068"/>
      <c r="BI12" s="1068"/>
      <c r="BJ12" s="1068"/>
      <c r="BK12" s="1068"/>
      <c r="BL12" s="1068"/>
      <c r="BM12" s="1068"/>
      <c r="BN12" s="1068"/>
      <c r="BO12" s="1068"/>
      <c r="BP12" s="1068"/>
      <c r="BQ12" s="1068"/>
      <c r="BR12" s="1068"/>
      <c r="BS12" s="1068"/>
      <c r="BT12" s="1068"/>
      <c r="BU12" s="1068"/>
      <c r="BV12" s="1068"/>
      <c r="BW12" s="1068"/>
      <c r="BX12" s="1068"/>
      <c r="BY12" s="1068"/>
      <c r="BZ12" s="1068"/>
      <c r="CA12" s="1068"/>
      <c r="CB12" s="1068"/>
      <c r="CC12" s="1068"/>
      <c r="CD12" s="1068"/>
      <c r="CE12" s="1068"/>
      <c r="CF12" s="1068"/>
      <c r="CG12" s="1068"/>
      <c r="CH12" s="1068"/>
      <c r="CI12" s="1068"/>
      <c r="CJ12" s="1068"/>
      <c r="CK12" s="1068"/>
      <c r="CL12" s="1068"/>
      <c r="CM12" s="1068"/>
      <c r="CN12" s="1068"/>
      <c r="CO12" s="1068"/>
      <c r="CP12" s="1068"/>
      <c r="CQ12" s="1068"/>
      <c r="CR12" s="1068"/>
      <c r="CS12" s="1068"/>
      <c r="CT12" s="1068"/>
      <c r="CU12" s="1068"/>
      <c r="CV12" s="1069"/>
      <c r="CW12" s="1070"/>
      <c r="CX12" s="1070"/>
      <c r="CY12" s="1071"/>
      <c r="CZ12" s="1071"/>
      <c r="DA12" s="1071"/>
      <c r="DB12" s="1071"/>
      <c r="DC12" s="1071"/>
      <c r="DD12" s="1071"/>
      <c r="DE12" s="1071"/>
      <c r="DF12" s="1071"/>
      <c r="DG12" s="1071"/>
      <c r="DH12" s="1071"/>
      <c r="DI12" s="1071"/>
      <c r="DJ12" s="1071"/>
      <c r="DK12" s="1071"/>
      <c r="DL12" s="1071"/>
      <c r="DM12" s="1071"/>
      <c r="DN12" s="1071"/>
      <c r="DO12" s="1071"/>
      <c r="DP12" s="1071"/>
      <c r="DQ12" s="1071"/>
      <c r="DR12" s="1071"/>
      <c r="DS12" s="1071"/>
      <c r="DT12" s="1071"/>
      <c r="DU12" s="1071"/>
      <c r="DV12" s="1071"/>
      <c r="DW12" s="1071"/>
      <c r="DX12" s="1071"/>
      <c r="DY12" s="1071"/>
      <c r="DZ12" s="1071"/>
      <c r="EA12" s="1071"/>
      <c r="EB12" s="1071"/>
      <c r="EC12" s="1071"/>
      <c r="ED12" s="1071"/>
      <c r="EE12" s="1071"/>
      <c r="EF12" s="1071"/>
      <c r="EG12" s="1071"/>
      <c r="EH12" s="1071"/>
      <c r="EI12" s="1071"/>
    </row>
    <row r="13" spans="1:139" s="1072" customFormat="1" ht="18.75" customHeight="1" thickBot="1">
      <c r="A13" s="1073"/>
      <c r="B13" s="1074" t="s">
        <v>607</v>
      </c>
      <c r="C13" s="1075"/>
      <c r="D13" s="1076">
        <f t="shared" ref="D13:I13" si="0">D14+D15</f>
        <v>0</v>
      </c>
      <c r="E13" s="1076">
        <f t="shared" si="0"/>
        <v>0</v>
      </c>
      <c r="F13" s="1076">
        <f t="shared" si="0"/>
        <v>0</v>
      </c>
      <c r="G13" s="1076">
        <f t="shared" si="0"/>
        <v>0</v>
      </c>
      <c r="H13" s="1076">
        <f t="shared" si="0"/>
        <v>0</v>
      </c>
      <c r="I13" s="1076">
        <f t="shared" si="0"/>
        <v>0</v>
      </c>
      <c r="J13" s="1076">
        <f t="shared" ref="J13:J19" si="1">SUM(D13:I13)</f>
        <v>0</v>
      </c>
      <c r="K13" s="1077"/>
      <c r="L13" s="1077"/>
      <c r="M13" s="1077"/>
      <c r="N13" s="1077"/>
      <c r="O13" s="1077"/>
      <c r="P13" s="1077"/>
      <c r="Q13" s="1077"/>
      <c r="R13" s="1077"/>
      <c r="S13" s="1077"/>
      <c r="T13" s="1077"/>
      <c r="U13" s="1077"/>
      <c r="V13" s="1077"/>
      <c r="W13" s="1077"/>
      <c r="X13" s="1077"/>
      <c r="Y13" s="1077"/>
      <c r="Z13" s="1077"/>
      <c r="AA13" s="1077"/>
      <c r="AB13" s="1077"/>
      <c r="AC13" s="1077"/>
      <c r="AD13" s="1077"/>
      <c r="AE13" s="1077"/>
      <c r="AF13" s="1077"/>
      <c r="AG13" s="1077"/>
      <c r="AH13" s="1077"/>
      <c r="AI13" s="1077"/>
      <c r="AJ13" s="1077"/>
      <c r="AK13" s="1077"/>
      <c r="AL13" s="1077"/>
      <c r="AM13" s="1077"/>
      <c r="AN13" s="1077"/>
      <c r="AO13" s="1077"/>
      <c r="AP13" s="1077"/>
      <c r="AQ13" s="1077"/>
      <c r="AR13" s="1077"/>
      <c r="AS13" s="1077"/>
      <c r="AT13" s="1077"/>
      <c r="AU13" s="1077"/>
      <c r="AV13" s="1077"/>
      <c r="AW13" s="1077"/>
      <c r="AX13" s="1077"/>
      <c r="AY13" s="1077"/>
      <c r="AZ13" s="1077"/>
      <c r="BA13" s="1077"/>
      <c r="BB13" s="1077"/>
      <c r="BC13" s="1077"/>
      <c r="BD13" s="1077"/>
      <c r="BE13" s="1077"/>
      <c r="BF13" s="1077"/>
      <c r="BG13" s="1077"/>
      <c r="BH13" s="1077"/>
      <c r="BI13" s="1077"/>
      <c r="BJ13" s="1077"/>
      <c r="BK13" s="1077"/>
      <c r="BL13" s="1077"/>
      <c r="BM13" s="1077"/>
      <c r="BN13" s="1077"/>
      <c r="BO13" s="1077"/>
      <c r="BP13" s="1077"/>
      <c r="BQ13" s="1077"/>
      <c r="BR13" s="1077"/>
      <c r="BS13" s="1077"/>
      <c r="BT13" s="1077"/>
      <c r="BU13" s="1077"/>
      <c r="BV13" s="1077"/>
      <c r="BW13" s="1077"/>
      <c r="BX13" s="1077"/>
      <c r="BY13" s="1077"/>
      <c r="BZ13" s="1077"/>
      <c r="CA13" s="1077"/>
      <c r="CB13" s="1077"/>
      <c r="CC13" s="1077"/>
      <c r="CD13" s="1077"/>
      <c r="CE13" s="1077"/>
      <c r="CF13" s="1077"/>
      <c r="CG13" s="1077"/>
      <c r="CH13" s="1077"/>
      <c r="CI13" s="1077"/>
      <c r="CJ13" s="1077"/>
      <c r="CK13" s="1077"/>
      <c r="CL13" s="1077"/>
      <c r="CM13" s="1077"/>
      <c r="CN13" s="1077"/>
      <c r="CO13" s="1077"/>
      <c r="CP13" s="1077"/>
      <c r="CQ13" s="1077"/>
      <c r="CR13" s="1077"/>
      <c r="CS13" s="1077"/>
      <c r="CT13" s="1077"/>
      <c r="CU13" s="1077"/>
      <c r="CV13" s="1078"/>
      <c r="CW13" s="1070"/>
      <c r="CX13" s="1070"/>
      <c r="CY13" s="1071"/>
      <c r="CZ13" s="1071"/>
      <c r="DA13" s="1071"/>
      <c r="DB13" s="1071"/>
      <c r="DC13" s="1071"/>
      <c r="DD13" s="1071"/>
      <c r="DE13" s="1071"/>
      <c r="DF13" s="1071"/>
      <c r="DG13" s="1071"/>
      <c r="DH13" s="1071"/>
      <c r="DI13" s="1071"/>
      <c r="DJ13" s="1071"/>
      <c r="DK13" s="1071"/>
      <c r="DL13" s="1071"/>
      <c r="DM13" s="1071"/>
      <c r="DN13" s="1071"/>
      <c r="DO13" s="1071"/>
      <c r="DP13" s="1071"/>
      <c r="DQ13" s="1071"/>
      <c r="DR13" s="1071"/>
      <c r="DS13" s="1071"/>
      <c r="DT13" s="1071"/>
      <c r="DU13" s="1071"/>
      <c r="DV13" s="1071"/>
      <c r="DW13" s="1071"/>
      <c r="DX13" s="1071"/>
      <c r="DY13" s="1071"/>
      <c r="DZ13" s="1071"/>
      <c r="EA13" s="1071"/>
      <c r="EB13" s="1071"/>
      <c r="EC13" s="1071"/>
      <c r="ED13" s="1071"/>
      <c r="EE13" s="1071"/>
      <c r="EF13" s="1071"/>
      <c r="EG13" s="1071"/>
      <c r="EH13" s="1071"/>
      <c r="EI13" s="1071"/>
    </row>
    <row r="14" spans="1:139" s="1090" customFormat="1" ht="19.5" customHeight="1" thickBot="1">
      <c r="A14" s="1079" t="s">
        <v>486</v>
      </c>
      <c r="B14" s="1080" t="s">
        <v>608</v>
      </c>
      <c r="C14" s="1081"/>
      <c r="D14" s="1082"/>
      <c r="E14" s="1083"/>
      <c r="F14" s="1084"/>
      <c r="G14" s="1083"/>
      <c r="H14" s="1085"/>
      <c r="I14" s="1086"/>
      <c r="J14" s="1087">
        <f t="shared" si="1"/>
        <v>0</v>
      </c>
      <c r="K14" s="1086"/>
      <c r="L14" s="1086"/>
      <c r="M14" s="1086"/>
      <c r="N14" s="1086"/>
      <c r="O14" s="1086"/>
      <c r="P14" s="1086"/>
      <c r="Q14" s="1086"/>
      <c r="R14" s="1083"/>
      <c r="S14" s="1083"/>
      <c r="T14" s="1083"/>
      <c r="U14" s="1083"/>
      <c r="V14" s="1083"/>
      <c r="W14" s="1083"/>
      <c r="X14" s="1083"/>
      <c r="Y14" s="1083"/>
      <c r="Z14" s="1083"/>
      <c r="AA14" s="1083"/>
      <c r="AB14" s="1083"/>
      <c r="AC14" s="1083"/>
      <c r="AD14" s="1083"/>
      <c r="AE14" s="1083"/>
      <c r="AF14" s="1083"/>
      <c r="AG14" s="1083"/>
      <c r="AH14" s="1083"/>
      <c r="AI14" s="1083"/>
      <c r="AJ14" s="1083"/>
      <c r="AK14" s="1083"/>
      <c r="AL14" s="1083"/>
      <c r="AM14" s="1083"/>
      <c r="AN14" s="1083"/>
      <c r="AO14" s="1083"/>
      <c r="AP14" s="1083"/>
      <c r="AQ14" s="1083"/>
      <c r="AR14" s="1083"/>
      <c r="AS14" s="1083"/>
      <c r="AT14" s="1083"/>
      <c r="AU14" s="1083"/>
      <c r="AV14" s="1083"/>
      <c r="AW14" s="1083"/>
      <c r="AX14" s="1083"/>
      <c r="AY14" s="1083"/>
      <c r="AZ14" s="1083"/>
      <c r="BA14" s="1083"/>
      <c r="BB14" s="1083"/>
      <c r="BC14" s="1083"/>
      <c r="BD14" s="1083"/>
      <c r="BE14" s="1083"/>
      <c r="BF14" s="1083"/>
      <c r="BG14" s="1083"/>
      <c r="BH14" s="1083"/>
      <c r="BI14" s="1083"/>
      <c r="BJ14" s="1083"/>
      <c r="BK14" s="1083"/>
      <c r="BL14" s="1083"/>
      <c r="BM14" s="1083"/>
      <c r="BN14" s="1083"/>
      <c r="BO14" s="1083"/>
      <c r="BP14" s="1083"/>
      <c r="BQ14" s="1083"/>
      <c r="BR14" s="1083"/>
      <c r="BS14" s="1083"/>
      <c r="BT14" s="1083"/>
      <c r="BU14" s="1083"/>
      <c r="BV14" s="1083"/>
      <c r="BW14" s="1083"/>
      <c r="BX14" s="1083"/>
      <c r="BY14" s="1083"/>
      <c r="BZ14" s="1083"/>
      <c r="CA14" s="1083"/>
      <c r="CB14" s="1083"/>
      <c r="CC14" s="1083"/>
      <c r="CD14" s="1083"/>
      <c r="CE14" s="1083"/>
      <c r="CF14" s="1083"/>
      <c r="CG14" s="1083"/>
      <c r="CH14" s="1083"/>
      <c r="CI14" s="1083"/>
      <c r="CJ14" s="1083"/>
      <c r="CK14" s="1083"/>
      <c r="CL14" s="1083"/>
      <c r="CM14" s="1083"/>
      <c r="CN14" s="1083"/>
      <c r="CO14" s="1083"/>
      <c r="CP14" s="1083"/>
      <c r="CQ14" s="1083"/>
      <c r="CR14" s="1083"/>
      <c r="CS14" s="1083"/>
      <c r="CT14" s="1083"/>
      <c r="CU14" s="1083"/>
      <c r="CV14" s="1088"/>
      <c r="CW14" s="1089"/>
      <c r="CX14" s="1088"/>
      <c r="CY14" s="1089"/>
      <c r="CZ14" s="1089"/>
      <c r="DA14" s="1089"/>
      <c r="DB14" s="1089"/>
      <c r="DC14" s="1089"/>
      <c r="DD14" s="1089"/>
      <c r="DE14" s="1089"/>
      <c r="DF14" s="1089"/>
      <c r="DG14" s="1089"/>
      <c r="DH14" s="1089"/>
      <c r="DI14" s="1089"/>
      <c r="DJ14" s="1089"/>
      <c r="DK14" s="1089"/>
      <c r="DL14" s="1089"/>
      <c r="DM14" s="1089"/>
      <c r="DN14" s="1089"/>
      <c r="DO14" s="1089"/>
      <c r="DP14" s="1089"/>
      <c r="DQ14" s="1089"/>
      <c r="DR14" s="1089"/>
      <c r="DS14" s="1089"/>
      <c r="DT14" s="1089"/>
      <c r="DU14" s="1089"/>
      <c r="DV14" s="1089"/>
      <c r="DW14" s="1089"/>
      <c r="DX14" s="1089"/>
      <c r="DY14" s="1089"/>
      <c r="DZ14" s="1089"/>
      <c r="EA14" s="1089"/>
      <c r="EB14" s="1089"/>
      <c r="EC14" s="1089"/>
      <c r="ED14" s="1089"/>
      <c r="EE14" s="1089"/>
      <c r="EF14" s="1089"/>
      <c r="EG14" s="1089"/>
      <c r="EH14" s="1089"/>
      <c r="EI14" s="1089"/>
    </row>
    <row r="15" spans="1:139" s="1099" customFormat="1" ht="21.75" customHeight="1" thickBot="1">
      <c r="A15" s="1091" t="s">
        <v>495</v>
      </c>
      <c r="B15" s="1074" t="s">
        <v>609</v>
      </c>
      <c r="C15" s="1092"/>
      <c r="D15" s="1093">
        <f>D16+D17+D18+D19</f>
        <v>0</v>
      </c>
      <c r="E15" s="1076">
        <f t="shared" ref="E15:I15" si="2">E16+E17+E18+E19</f>
        <v>0</v>
      </c>
      <c r="F15" s="1076">
        <f t="shared" si="2"/>
        <v>0</v>
      </c>
      <c r="G15" s="1076">
        <f t="shared" si="2"/>
        <v>0</v>
      </c>
      <c r="H15" s="1076">
        <f t="shared" si="2"/>
        <v>0</v>
      </c>
      <c r="I15" s="1076">
        <f t="shared" si="2"/>
        <v>0</v>
      </c>
      <c r="J15" s="1094">
        <f t="shared" si="1"/>
        <v>0</v>
      </c>
      <c r="K15" s="1095"/>
      <c r="L15" s="1095"/>
      <c r="M15" s="1095"/>
      <c r="N15" s="1095"/>
      <c r="O15" s="1095"/>
      <c r="P15" s="1095"/>
      <c r="Q15" s="1095"/>
      <c r="R15" s="1096"/>
      <c r="S15" s="1096"/>
      <c r="T15" s="1096"/>
      <c r="U15" s="1096"/>
      <c r="V15" s="1096"/>
      <c r="W15" s="1096"/>
      <c r="X15" s="1096"/>
      <c r="Y15" s="1096"/>
      <c r="Z15" s="1096"/>
      <c r="AA15" s="1096"/>
      <c r="AB15" s="1096"/>
      <c r="AC15" s="1096"/>
      <c r="AD15" s="1096"/>
      <c r="AE15" s="1096"/>
      <c r="AF15" s="1096"/>
      <c r="AG15" s="1096"/>
      <c r="AH15" s="1096"/>
      <c r="AI15" s="1096"/>
      <c r="AJ15" s="1096"/>
      <c r="AK15" s="1096"/>
      <c r="AL15" s="1096"/>
      <c r="AM15" s="1096"/>
      <c r="AN15" s="1096"/>
      <c r="AO15" s="1096"/>
      <c r="AP15" s="1096"/>
      <c r="AQ15" s="1096"/>
      <c r="AR15" s="1096"/>
      <c r="AS15" s="1096"/>
      <c r="AT15" s="1096"/>
      <c r="AU15" s="1096"/>
      <c r="AV15" s="1096"/>
      <c r="AW15" s="1096"/>
      <c r="AX15" s="1096"/>
      <c r="AY15" s="1096"/>
      <c r="AZ15" s="1096"/>
      <c r="BA15" s="1096"/>
      <c r="BB15" s="1096"/>
      <c r="BC15" s="1096"/>
      <c r="BD15" s="1096"/>
      <c r="BE15" s="1096"/>
      <c r="BF15" s="1096"/>
      <c r="BG15" s="1096"/>
      <c r="BH15" s="1096"/>
      <c r="BI15" s="1096"/>
      <c r="BJ15" s="1096"/>
      <c r="BK15" s="1096"/>
      <c r="BL15" s="1096"/>
      <c r="BM15" s="1096"/>
      <c r="BN15" s="1096"/>
      <c r="BO15" s="1096"/>
      <c r="BP15" s="1096"/>
      <c r="BQ15" s="1096"/>
      <c r="BR15" s="1096"/>
      <c r="BS15" s="1096"/>
      <c r="BT15" s="1096"/>
      <c r="BU15" s="1096"/>
      <c r="BV15" s="1096"/>
      <c r="BW15" s="1096"/>
      <c r="BX15" s="1096"/>
      <c r="BY15" s="1096"/>
      <c r="BZ15" s="1096"/>
      <c r="CA15" s="1096"/>
      <c r="CB15" s="1096"/>
      <c r="CC15" s="1096"/>
      <c r="CD15" s="1096"/>
      <c r="CE15" s="1096"/>
      <c r="CF15" s="1096"/>
      <c r="CG15" s="1096"/>
      <c r="CH15" s="1096"/>
      <c r="CI15" s="1096"/>
      <c r="CJ15" s="1096"/>
      <c r="CK15" s="1096"/>
      <c r="CL15" s="1096"/>
      <c r="CM15" s="1096"/>
      <c r="CN15" s="1096"/>
      <c r="CO15" s="1096"/>
      <c r="CP15" s="1096"/>
      <c r="CQ15" s="1096"/>
      <c r="CR15" s="1096"/>
      <c r="CS15" s="1096"/>
      <c r="CT15" s="1096"/>
      <c r="CU15" s="1096"/>
      <c r="CV15" s="1097"/>
      <c r="CW15" s="1069"/>
      <c r="CX15" s="1069"/>
      <c r="CY15" s="1098"/>
      <c r="CZ15" s="1098"/>
      <c r="DA15" s="1098"/>
      <c r="DB15" s="1098"/>
      <c r="DC15" s="1098"/>
      <c r="DD15" s="1098"/>
      <c r="DE15" s="1098"/>
      <c r="DF15" s="1098"/>
      <c r="DG15" s="1098"/>
      <c r="DH15" s="1098"/>
      <c r="DI15" s="1098"/>
      <c r="DJ15" s="1098"/>
      <c r="DK15" s="1098"/>
      <c r="DL15" s="1098"/>
      <c r="DM15" s="1098"/>
      <c r="DN15" s="1098"/>
      <c r="DO15" s="1098"/>
      <c r="DP15" s="1098"/>
      <c r="DQ15" s="1098"/>
      <c r="DR15" s="1098"/>
      <c r="DS15" s="1098"/>
      <c r="DT15" s="1098"/>
      <c r="DU15" s="1098"/>
      <c r="DV15" s="1098"/>
      <c r="DW15" s="1098"/>
      <c r="DX15" s="1098"/>
      <c r="DY15" s="1098"/>
      <c r="DZ15" s="1098"/>
      <c r="EA15" s="1098"/>
      <c r="EB15" s="1098"/>
      <c r="EC15" s="1098"/>
      <c r="ED15" s="1098"/>
      <c r="EE15" s="1098"/>
      <c r="EF15" s="1098"/>
      <c r="EG15" s="1098"/>
      <c r="EH15" s="1098"/>
      <c r="EI15" s="1098"/>
    </row>
    <row r="16" spans="1:139" s="1112" customFormat="1" ht="32.25">
      <c r="A16" s="1100" t="s">
        <v>9</v>
      </c>
      <c r="B16" s="1101" t="s">
        <v>610</v>
      </c>
      <c r="C16" s="1102"/>
      <c r="D16" s="1103"/>
      <c r="E16" s="1104"/>
      <c r="F16" s="1103"/>
      <c r="G16" s="1104"/>
      <c r="H16" s="1105"/>
      <c r="I16" s="1106"/>
      <c r="J16" s="1105">
        <f t="shared" si="1"/>
        <v>0</v>
      </c>
      <c r="K16" s="1107"/>
      <c r="L16" s="1107"/>
      <c r="M16" s="1107"/>
      <c r="N16" s="1107"/>
      <c r="O16" s="1107"/>
      <c r="P16" s="1107"/>
      <c r="Q16" s="1107"/>
      <c r="R16" s="1108"/>
      <c r="S16" s="1108"/>
      <c r="T16" s="1108"/>
      <c r="U16" s="1108"/>
      <c r="V16" s="1108"/>
      <c r="W16" s="1109"/>
      <c r="X16" s="1108"/>
      <c r="Y16" s="1108"/>
      <c r="Z16" s="1109"/>
      <c r="AA16" s="1109"/>
      <c r="AB16" s="1108"/>
      <c r="AC16" s="1108"/>
      <c r="AD16" s="1108"/>
      <c r="AE16" s="1108"/>
      <c r="AF16" s="1108"/>
      <c r="AG16" s="1108"/>
      <c r="AH16" s="1108"/>
      <c r="AI16" s="1108"/>
      <c r="AJ16" s="1109"/>
      <c r="AK16" s="1108"/>
      <c r="AL16" s="1108"/>
      <c r="AM16" s="1108"/>
      <c r="AN16" s="1108"/>
      <c r="AO16" s="1108"/>
      <c r="AP16" s="1108"/>
      <c r="AQ16" s="1108"/>
      <c r="AR16" s="1108"/>
      <c r="AS16" s="1108"/>
      <c r="AT16" s="1108"/>
      <c r="AU16" s="1108"/>
      <c r="AV16" s="1108"/>
      <c r="AW16" s="1108"/>
      <c r="AX16" s="1108"/>
      <c r="AY16" s="1108"/>
      <c r="AZ16" s="1108"/>
      <c r="BA16" s="1108"/>
      <c r="BB16" s="1108"/>
      <c r="BC16" s="1108"/>
      <c r="BD16" s="1109"/>
      <c r="BE16" s="1108"/>
      <c r="BF16" s="1108"/>
      <c r="BG16" s="1108"/>
      <c r="BH16" s="1109"/>
      <c r="BI16" s="1108"/>
      <c r="BJ16" s="1108"/>
      <c r="BK16" s="1108"/>
      <c r="BL16" s="1108"/>
      <c r="BM16" s="1108"/>
      <c r="BN16" s="1108"/>
      <c r="BO16" s="1108"/>
      <c r="BP16" s="1108"/>
      <c r="BQ16" s="1108"/>
      <c r="BR16" s="1108"/>
      <c r="BS16" s="1108"/>
      <c r="BT16" s="1108"/>
      <c r="BU16" s="1108"/>
      <c r="BV16" s="1108"/>
      <c r="BW16" s="1108"/>
      <c r="BX16" s="1108"/>
      <c r="BY16" s="1108"/>
      <c r="BZ16" s="1109"/>
      <c r="CA16" s="1108"/>
      <c r="CB16" s="1108"/>
      <c r="CC16" s="1109"/>
      <c r="CD16" s="1108"/>
      <c r="CE16" s="1108"/>
      <c r="CF16" s="1108"/>
      <c r="CG16" s="1108"/>
      <c r="CH16" s="1108"/>
      <c r="CI16" s="1108"/>
      <c r="CJ16" s="1108"/>
      <c r="CK16" s="1108"/>
      <c r="CL16" s="1108"/>
      <c r="CM16" s="1108"/>
      <c r="CN16" s="1108"/>
      <c r="CO16" s="1108"/>
      <c r="CP16" s="1108"/>
      <c r="CQ16" s="1108"/>
      <c r="CR16" s="1108"/>
      <c r="CS16" s="1108"/>
      <c r="CT16" s="1108"/>
      <c r="CU16" s="1108"/>
      <c r="CV16" s="1088"/>
      <c r="CW16" s="1110"/>
      <c r="CX16" s="1110"/>
      <c r="CY16" s="1111"/>
      <c r="CZ16" s="1111"/>
      <c r="DA16" s="1111"/>
      <c r="DB16" s="1111"/>
      <c r="DC16" s="1111"/>
      <c r="DD16" s="1111"/>
      <c r="DE16" s="1111"/>
      <c r="DF16" s="1111"/>
      <c r="DG16" s="1111"/>
      <c r="DH16" s="1111"/>
      <c r="DI16" s="1111"/>
      <c r="DJ16" s="1111"/>
      <c r="DK16" s="1111"/>
      <c r="DL16" s="1111"/>
      <c r="DM16" s="1111"/>
      <c r="DN16" s="1111"/>
      <c r="DO16" s="1111"/>
      <c r="DP16" s="1111"/>
      <c r="DQ16" s="1111"/>
      <c r="DR16" s="1111"/>
      <c r="DS16" s="1111"/>
      <c r="DT16" s="1111"/>
      <c r="DU16" s="1111"/>
      <c r="DV16" s="1111"/>
      <c r="DW16" s="1111"/>
      <c r="DX16" s="1111"/>
      <c r="DY16" s="1111"/>
      <c r="DZ16" s="1111"/>
      <c r="EA16" s="1111"/>
      <c r="EB16" s="1111"/>
      <c r="EC16" s="1111"/>
      <c r="ED16" s="1111"/>
      <c r="EE16" s="1111"/>
      <c r="EF16" s="1111"/>
      <c r="EG16" s="1111"/>
      <c r="EH16" s="1111"/>
      <c r="EI16" s="1111"/>
    </row>
    <row r="17" spans="1:139" s="1112" customFormat="1" ht="16.5">
      <c r="A17" s="1100" t="s">
        <v>11</v>
      </c>
      <c r="B17" s="1101" t="s">
        <v>611</v>
      </c>
      <c r="C17" s="1102"/>
      <c r="D17" s="1103"/>
      <c r="E17" s="1104"/>
      <c r="F17" s="1103"/>
      <c r="G17" s="1104"/>
      <c r="H17" s="1105"/>
      <c r="I17" s="1106"/>
      <c r="J17" s="1105">
        <f t="shared" si="1"/>
        <v>0</v>
      </c>
      <c r="K17" s="1107"/>
      <c r="L17" s="1107"/>
      <c r="M17" s="1107"/>
      <c r="N17" s="1107"/>
      <c r="O17" s="1107"/>
      <c r="P17" s="1107"/>
      <c r="Q17" s="1107"/>
      <c r="R17" s="1108"/>
      <c r="S17" s="1108"/>
      <c r="T17" s="1108"/>
      <c r="U17" s="1108"/>
      <c r="V17" s="1108"/>
      <c r="W17" s="1108"/>
      <c r="X17" s="1108"/>
      <c r="Y17" s="1108"/>
      <c r="Z17" s="1108"/>
      <c r="AA17" s="1108"/>
      <c r="AB17" s="1108"/>
      <c r="AC17" s="1108"/>
      <c r="AD17" s="1108"/>
      <c r="AE17" s="1108"/>
      <c r="AF17" s="1108"/>
      <c r="AG17" s="1108"/>
      <c r="AH17" s="1108"/>
      <c r="AI17" s="1108"/>
      <c r="AJ17" s="1109"/>
      <c r="AK17" s="1108"/>
      <c r="AL17" s="1108"/>
      <c r="AM17" s="1108"/>
      <c r="AN17" s="1108"/>
      <c r="AO17" s="1108"/>
      <c r="AP17" s="1108"/>
      <c r="AQ17" s="1108"/>
      <c r="AR17" s="1108"/>
      <c r="AS17" s="1108"/>
      <c r="AT17" s="1108"/>
      <c r="AU17" s="1108"/>
      <c r="AV17" s="1108"/>
      <c r="AW17" s="1108"/>
      <c r="AX17" s="1108"/>
      <c r="AY17" s="1108"/>
      <c r="AZ17" s="1108"/>
      <c r="BA17" s="1108"/>
      <c r="BB17" s="1108"/>
      <c r="BC17" s="1108"/>
      <c r="BD17" s="1108"/>
      <c r="BE17" s="1109"/>
      <c r="BF17" s="1108"/>
      <c r="BG17" s="1108"/>
      <c r="BH17" s="1108"/>
      <c r="BI17" s="1109"/>
      <c r="BJ17" s="1108"/>
      <c r="BK17" s="1108"/>
      <c r="BL17" s="1108"/>
      <c r="BM17" s="1108"/>
      <c r="BN17" s="1108"/>
      <c r="BO17" s="1108"/>
      <c r="BP17" s="1108"/>
      <c r="BQ17" s="1108"/>
      <c r="BR17" s="1108"/>
      <c r="BS17" s="1108"/>
      <c r="BT17" s="1108"/>
      <c r="BU17" s="1108"/>
      <c r="BV17" s="1108"/>
      <c r="BW17" s="1108"/>
      <c r="BX17" s="1108"/>
      <c r="BY17" s="1108"/>
      <c r="BZ17" s="1108"/>
      <c r="CA17" s="1108"/>
      <c r="CB17" s="1108"/>
      <c r="CC17" s="1108"/>
      <c r="CD17" s="1108"/>
      <c r="CE17" s="1108"/>
      <c r="CF17" s="1108"/>
      <c r="CG17" s="1108"/>
      <c r="CH17" s="1109"/>
      <c r="CI17" s="1109"/>
      <c r="CJ17" s="1108"/>
      <c r="CK17" s="1108"/>
      <c r="CL17" s="1108"/>
      <c r="CM17" s="1108"/>
      <c r="CN17" s="1108"/>
      <c r="CO17" s="1108"/>
      <c r="CP17" s="1108"/>
      <c r="CQ17" s="1109"/>
      <c r="CR17" s="1109"/>
      <c r="CS17" s="1108"/>
      <c r="CT17" s="1109"/>
      <c r="CU17" s="1108"/>
      <c r="CV17" s="1088"/>
      <c r="CW17" s="1110"/>
      <c r="CX17" s="1110"/>
      <c r="CY17" s="1111"/>
      <c r="CZ17" s="1111"/>
      <c r="DA17" s="1111"/>
      <c r="DB17" s="1111"/>
      <c r="DC17" s="1111"/>
      <c r="DD17" s="1111"/>
      <c r="DE17" s="1111"/>
      <c r="DF17" s="1111"/>
      <c r="DG17" s="1111"/>
      <c r="DH17" s="1111"/>
      <c r="DI17" s="1111"/>
      <c r="DJ17" s="1111"/>
      <c r="DK17" s="1111"/>
      <c r="DL17" s="1111"/>
      <c r="DM17" s="1111"/>
      <c r="DN17" s="1111"/>
      <c r="DO17" s="1111"/>
      <c r="DP17" s="1111"/>
      <c r="DQ17" s="1111"/>
      <c r="DR17" s="1111"/>
      <c r="DS17" s="1111"/>
      <c r="DT17" s="1111"/>
      <c r="DU17" s="1111"/>
      <c r="DV17" s="1111"/>
      <c r="DW17" s="1111"/>
      <c r="DX17" s="1111"/>
      <c r="DY17" s="1111"/>
      <c r="DZ17" s="1111"/>
      <c r="EA17" s="1111"/>
      <c r="EB17" s="1111"/>
      <c r="EC17" s="1111"/>
      <c r="ED17" s="1111"/>
      <c r="EE17" s="1111"/>
      <c r="EF17" s="1111"/>
      <c r="EG17" s="1111"/>
      <c r="EH17" s="1111"/>
      <c r="EI17" s="1111"/>
    </row>
    <row r="18" spans="1:139" s="1112" customFormat="1" ht="32.25">
      <c r="A18" s="1100" t="s">
        <v>12</v>
      </c>
      <c r="B18" s="1101" t="s">
        <v>612</v>
      </c>
      <c r="C18" s="1102"/>
      <c r="D18" s="1103"/>
      <c r="E18" s="1104"/>
      <c r="F18" s="1103"/>
      <c r="G18" s="1104"/>
      <c r="H18" s="1105"/>
      <c r="I18" s="1106"/>
      <c r="J18" s="1105">
        <f t="shared" si="1"/>
        <v>0</v>
      </c>
      <c r="K18" s="1107"/>
      <c r="L18" s="1107"/>
      <c r="M18" s="1107"/>
      <c r="N18" s="1107"/>
      <c r="O18" s="1107"/>
      <c r="P18" s="1107"/>
      <c r="Q18" s="1107"/>
      <c r="R18" s="1108"/>
      <c r="S18" s="1108"/>
      <c r="T18" s="1108"/>
      <c r="U18" s="1108"/>
      <c r="V18" s="1108"/>
      <c r="W18" s="1108"/>
      <c r="X18" s="1108"/>
      <c r="Y18" s="1108"/>
      <c r="Z18" s="1108"/>
      <c r="AA18" s="1108"/>
      <c r="AB18" s="1108"/>
      <c r="AC18" s="1108"/>
      <c r="AD18" s="1108"/>
      <c r="AE18" s="1108"/>
      <c r="AF18" s="1108"/>
      <c r="AG18" s="1108"/>
      <c r="AH18" s="1108"/>
      <c r="AI18" s="1108"/>
      <c r="AJ18" s="1108"/>
      <c r="AK18" s="1108"/>
      <c r="AL18" s="1108"/>
      <c r="AM18" s="1108"/>
      <c r="AN18" s="1108"/>
      <c r="AO18" s="1108"/>
      <c r="AP18" s="1108"/>
      <c r="AQ18" s="1108"/>
      <c r="AR18" s="1108"/>
      <c r="AS18" s="1108"/>
      <c r="AT18" s="1108"/>
      <c r="AU18" s="1108"/>
      <c r="AV18" s="1108"/>
      <c r="AW18" s="1108"/>
      <c r="AX18" s="1108"/>
      <c r="AY18" s="1108"/>
      <c r="AZ18" s="1108"/>
      <c r="BA18" s="1108"/>
      <c r="BB18" s="1108"/>
      <c r="BC18" s="1108"/>
      <c r="BD18" s="1108"/>
      <c r="BE18" s="1108"/>
      <c r="BF18" s="1108"/>
      <c r="BG18" s="1108"/>
      <c r="BH18" s="1108"/>
      <c r="BI18" s="1108"/>
      <c r="BJ18" s="1108"/>
      <c r="BK18" s="1108"/>
      <c r="BL18" s="1108"/>
      <c r="BM18" s="1108"/>
      <c r="BN18" s="1108"/>
      <c r="BO18" s="1108"/>
      <c r="BP18" s="1108"/>
      <c r="BQ18" s="1108"/>
      <c r="BR18" s="1108"/>
      <c r="BS18" s="1108"/>
      <c r="BT18" s="1108"/>
      <c r="BU18" s="1108"/>
      <c r="BV18" s="1108"/>
      <c r="BW18" s="1108"/>
      <c r="BX18" s="1108"/>
      <c r="BY18" s="1108"/>
      <c r="BZ18" s="1108"/>
      <c r="CA18" s="1108"/>
      <c r="CB18" s="1108"/>
      <c r="CC18" s="1108"/>
      <c r="CD18" s="1108"/>
      <c r="CE18" s="1108"/>
      <c r="CF18" s="1108"/>
      <c r="CG18" s="1108"/>
      <c r="CH18" s="1108"/>
      <c r="CI18" s="1108"/>
      <c r="CJ18" s="1108"/>
      <c r="CK18" s="1108"/>
      <c r="CL18" s="1108"/>
      <c r="CM18" s="1108"/>
      <c r="CN18" s="1108"/>
      <c r="CO18" s="1108"/>
      <c r="CP18" s="1108"/>
      <c r="CQ18" s="1108"/>
      <c r="CR18" s="1108"/>
      <c r="CS18" s="1108"/>
      <c r="CT18" s="1108"/>
      <c r="CU18" s="1108"/>
      <c r="CV18" s="1088"/>
      <c r="CW18" s="1111"/>
      <c r="CX18" s="1110"/>
      <c r="CY18" s="1111"/>
      <c r="CZ18" s="1111"/>
      <c r="DA18" s="1111"/>
      <c r="DB18" s="1111"/>
      <c r="DC18" s="1111"/>
      <c r="DD18" s="1111"/>
      <c r="DE18" s="1111"/>
      <c r="DF18" s="1111"/>
      <c r="DG18" s="1111"/>
      <c r="DH18" s="1111"/>
      <c r="DI18" s="1111"/>
      <c r="DJ18" s="1111"/>
      <c r="DK18" s="1111"/>
      <c r="DL18" s="1111"/>
      <c r="DM18" s="1111"/>
      <c r="DN18" s="1111"/>
      <c r="DO18" s="1111"/>
      <c r="DP18" s="1111"/>
      <c r="DQ18" s="1111"/>
      <c r="DR18" s="1111"/>
      <c r="DS18" s="1111"/>
      <c r="DT18" s="1111"/>
      <c r="DU18" s="1111"/>
      <c r="DV18" s="1111"/>
      <c r="DW18" s="1111"/>
      <c r="DX18" s="1111"/>
      <c r="DY18" s="1111"/>
      <c r="DZ18" s="1111"/>
      <c r="EA18" s="1111"/>
      <c r="EB18" s="1111"/>
      <c r="EC18" s="1111"/>
      <c r="ED18" s="1111"/>
      <c r="EE18" s="1111"/>
      <c r="EF18" s="1111"/>
      <c r="EG18" s="1111"/>
      <c r="EH18" s="1111"/>
      <c r="EI18" s="1111"/>
    </row>
    <row r="19" spans="1:139" s="1112" customFormat="1" ht="17.25" thickBot="1">
      <c r="A19" s="1113" t="s">
        <v>13</v>
      </c>
      <c r="B19" s="1114" t="s">
        <v>613</v>
      </c>
      <c r="C19" s="1115"/>
      <c r="D19" s="1116"/>
      <c r="E19" s="1117"/>
      <c r="F19" s="1116"/>
      <c r="G19" s="1117"/>
      <c r="H19" s="1118"/>
      <c r="I19" s="1119"/>
      <c r="J19" s="1118">
        <f t="shared" si="1"/>
        <v>0</v>
      </c>
      <c r="K19" s="1107"/>
      <c r="L19" s="1107"/>
      <c r="M19" s="1107"/>
      <c r="N19" s="1107"/>
      <c r="O19" s="1107"/>
      <c r="P19" s="1107"/>
      <c r="Q19" s="1107"/>
      <c r="R19" s="1108"/>
      <c r="S19" s="1108"/>
      <c r="T19" s="1108"/>
      <c r="U19" s="1108"/>
      <c r="V19" s="1108"/>
      <c r="W19" s="1109"/>
      <c r="X19" s="1108"/>
      <c r="Y19" s="1108"/>
      <c r="Z19" s="1109"/>
      <c r="AA19" s="1109"/>
      <c r="AB19" s="1108"/>
      <c r="AC19" s="1109"/>
      <c r="AD19" s="1108"/>
      <c r="AE19" s="1109"/>
      <c r="AF19" s="1109"/>
      <c r="AG19" s="1109"/>
      <c r="AH19" s="1109"/>
      <c r="AI19" s="1108"/>
      <c r="AJ19" s="1109"/>
      <c r="AK19" s="1109"/>
      <c r="AL19" s="1108"/>
      <c r="AM19" s="1108"/>
      <c r="AN19" s="1108"/>
      <c r="AO19" s="1109"/>
      <c r="AP19" s="1109"/>
      <c r="AQ19" s="1108"/>
      <c r="AR19" s="1108"/>
      <c r="AS19" s="1108"/>
      <c r="AT19" s="1108"/>
      <c r="AU19" s="1108"/>
      <c r="AV19" s="1108"/>
      <c r="AW19" s="1108"/>
      <c r="AX19" s="1109"/>
      <c r="AY19" s="1108"/>
      <c r="AZ19" s="1109"/>
      <c r="BA19" s="1109"/>
      <c r="BB19" s="1108"/>
      <c r="BC19" s="1109"/>
      <c r="BD19" s="1108"/>
      <c r="BE19" s="1108"/>
      <c r="BF19" s="1108"/>
      <c r="BG19" s="1108"/>
      <c r="BH19" s="1108"/>
      <c r="BI19" s="1109"/>
      <c r="BJ19" s="1108"/>
      <c r="BK19" s="1108"/>
      <c r="BL19" s="1108"/>
      <c r="BM19" s="1108"/>
      <c r="BN19" s="1109"/>
      <c r="BO19" s="1109"/>
      <c r="BP19" s="1108"/>
      <c r="BQ19" s="1108"/>
      <c r="BR19" s="1108"/>
      <c r="BS19" s="1108"/>
      <c r="BT19" s="1108"/>
      <c r="BU19" s="1108"/>
      <c r="BV19" s="1108"/>
      <c r="BW19" s="1108"/>
      <c r="BX19" s="1108"/>
      <c r="BY19" s="1109"/>
      <c r="BZ19" s="1109"/>
      <c r="CA19" s="1109"/>
      <c r="CB19" s="1108"/>
      <c r="CC19" s="1109"/>
      <c r="CD19" s="1109"/>
      <c r="CE19" s="1109"/>
      <c r="CF19" s="1108"/>
      <c r="CG19" s="1108"/>
      <c r="CH19" s="1109"/>
      <c r="CI19" s="1108"/>
      <c r="CJ19" s="1108"/>
      <c r="CK19" s="1108"/>
      <c r="CL19" s="1109"/>
      <c r="CM19" s="1108"/>
      <c r="CN19" s="1108"/>
      <c r="CO19" s="1109"/>
      <c r="CP19" s="1109"/>
      <c r="CQ19" s="1109"/>
      <c r="CR19" s="1109"/>
      <c r="CS19" s="1109"/>
      <c r="CT19" s="1108"/>
      <c r="CU19" s="1108"/>
      <c r="CV19" s="1088"/>
      <c r="CW19" s="1110"/>
      <c r="CX19" s="1110"/>
      <c r="CY19" s="1111"/>
      <c r="CZ19" s="1111"/>
      <c r="DA19" s="1111"/>
      <c r="DB19" s="1111"/>
      <c r="DC19" s="1111"/>
      <c r="DD19" s="1111"/>
      <c r="DE19" s="1111"/>
      <c r="DF19" s="1111"/>
      <c r="DG19" s="1111"/>
      <c r="DH19" s="1111"/>
      <c r="DI19" s="1111"/>
      <c r="DJ19" s="1111"/>
      <c r="DK19" s="1111"/>
      <c r="DL19" s="1111"/>
      <c r="DM19" s="1111"/>
      <c r="DN19" s="1111"/>
      <c r="DO19" s="1111"/>
      <c r="DP19" s="1111"/>
      <c r="DQ19" s="1111"/>
      <c r="DR19" s="1111"/>
      <c r="DS19" s="1111"/>
      <c r="DT19" s="1111"/>
      <c r="DU19" s="1111"/>
      <c r="DV19" s="1111"/>
      <c r="DW19" s="1111"/>
      <c r="DX19" s="1111"/>
      <c r="DY19" s="1111"/>
      <c r="DZ19" s="1111"/>
      <c r="EA19" s="1111"/>
      <c r="EB19" s="1111"/>
      <c r="EC19" s="1111"/>
      <c r="ED19" s="1111"/>
      <c r="EE19" s="1111"/>
      <c r="EF19" s="1111"/>
      <c r="EG19" s="1111"/>
      <c r="EH19" s="1111"/>
      <c r="EI19" s="1111"/>
    </row>
    <row r="20" spans="1:139" s="1112" customFormat="1" ht="9.1999999999999993" customHeight="1">
      <c r="H20" s="1120"/>
      <c r="I20" s="1120"/>
      <c r="J20" s="1120"/>
      <c r="K20" s="1120"/>
      <c r="L20" s="1120"/>
      <c r="M20" s="1120"/>
      <c r="N20" s="1120"/>
      <c r="O20" s="1120"/>
      <c r="P20" s="1120"/>
      <c r="Q20" s="1120"/>
    </row>
    <row r="21" spans="1:139" s="1124" customFormat="1" ht="15">
      <c r="A21" s="1001" t="s">
        <v>518</v>
      </c>
      <c r="B21" s="1050"/>
      <c r="C21" s="1121"/>
      <c r="D21" s="1122"/>
      <c r="E21" s="1123"/>
      <c r="F21" s="1122"/>
      <c r="G21" s="1122"/>
    </row>
    <row r="22" spans="1:139" s="1124" customFormat="1">
      <c r="A22" s="1125"/>
      <c r="B22" s="638"/>
      <c r="C22" s="638"/>
      <c r="D22" s="638"/>
      <c r="E22" s="1034"/>
      <c r="F22" s="1126"/>
      <c r="G22" s="638"/>
    </row>
    <row r="23" spans="1:139" s="1124" customFormat="1" ht="14.25">
      <c r="A23" s="1127"/>
      <c r="B23" s="1128"/>
      <c r="C23" s="1128"/>
      <c r="D23" s="995"/>
      <c r="E23" s="995"/>
      <c r="F23" s="1031"/>
      <c r="G23" s="995"/>
    </row>
    <row r="24" spans="1:139" s="978" customFormat="1">
      <c r="H24" s="1050"/>
      <c r="I24" s="1050"/>
      <c r="J24" s="1050"/>
      <c r="K24" s="1050"/>
      <c r="L24" s="1050"/>
      <c r="M24" s="1050"/>
      <c r="N24" s="1050"/>
      <c r="O24" s="1050"/>
      <c r="P24" s="1050"/>
      <c r="Q24" s="1050"/>
    </row>
    <row r="25" spans="1:139" s="978" customFormat="1">
      <c r="H25" s="1050"/>
      <c r="I25" s="1050"/>
      <c r="J25" s="1050"/>
      <c r="K25" s="1050"/>
      <c r="L25" s="1050"/>
      <c r="M25" s="1050"/>
      <c r="N25" s="1050"/>
      <c r="O25" s="1050"/>
      <c r="P25" s="1050"/>
      <c r="Q25" s="1050"/>
    </row>
    <row r="26" spans="1:139" ht="18.75">
      <c r="A26" s="1050" t="s">
        <v>599</v>
      </c>
      <c r="D26" s="954"/>
      <c r="F26" s="1907">
        <v>44286</v>
      </c>
      <c r="H26" s="1048"/>
      <c r="I26" s="1048"/>
      <c r="J26" s="1129"/>
      <c r="K26" s="1048"/>
    </row>
    <row r="27" spans="1:139" ht="18.75">
      <c r="A27" s="954" t="s">
        <v>43</v>
      </c>
      <c r="B27" s="954"/>
      <c r="C27" s="1048"/>
      <c r="E27" s="954"/>
      <c r="F27" s="956" t="s">
        <v>60</v>
      </c>
      <c r="H27" s="1048"/>
      <c r="I27" s="1048"/>
      <c r="J27" s="1130"/>
      <c r="K27" s="1048"/>
    </row>
  </sheetData>
  <mergeCells count="5">
    <mergeCell ref="H2:K2"/>
    <mergeCell ref="A3:B3"/>
    <mergeCell ref="A4:B4"/>
    <mergeCell ref="A5:B5"/>
    <mergeCell ref="A7:J7"/>
  </mergeCells>
  <pageMargins left="0.49" right="0.41" top="1" bottom="1" header="0.5" footer="0.5"/>
  <pageSetup paperSize="9" orientation="portrait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6"/>
  <sheetViews>
    <sheetView workbookViewId="0">
      <selection activeCell="A5" sqref="A5:R5"/>
    </sheetView>
  </sheetViews>
  <sheetFormatPr defaultRowHeight="15"/>
  <cols>
    <col min="1" max="1" width="35.85546875" style="102" bestFit="1" customWidth="1"/>
    <col min="2" max="7" width="19.140625" style="102" customWidth="1"/>
    <col min="8" max="8" width="14.140625" style="102" customWidth="1"/>
    <col min="9" max="16384" width="9.140625" style="102"/>
  </cols>
  <sheetData>
    <row r="1" spans="1:11" ht="15.75">
      <c r="A1" s="101" t="s">
        <v>0</v>
      </c>
    </row>
    <row r="3" spans="1:11" ht="18.75">
      <c r="A3" s="1816" t="s">
        <v>1</v>
      </c>
      <c r="B3" s="1817"/>
      <c r="C3" s="1817"/>
      <c r="D3" s="1817"/>
      <c r="E3" s="1817"/>
      <c r="F3" s="1817"/>
      <c r="G3" s="103"/>
      <c r="H3" s="103"/>
      <c r="I3" s="103"/>
    </row>
    <row r="4" spans="1:11">
      <c r="A4" s="102" t="s">
        <v>2</v>
      </c>
    </row>
    <row r="6" spans="1:11" ht="15" customHeight="1">
      <c r="A6" s="104" t="s">
        <v>61</v>
      </c>
      <c r="D6" s="105"/>
      <c r="E6" s="105"/>
      <c r="F6" s="105"/>
      <c r="G6" s="105"/>
      <c r="H6" s="105"/>
      <c r="I6" s="105"/>
      <c r="J6" s="105"/>
      <c r="K6" s="105"/>
    </row>
    <row r="7" spans="1:11" ht="15" customHeight="1" thickBot="1">
      <c r="D7" s="105"/>
      <c r="E7" s="105"/>
      <c r="F7" s="105"/>
      <c r="G7" s="105"/>
      <c r="H7" s="105"/>
      <c r="I7" s="105"/>
      <c r="J7" s="105"/>
      <c r="K7" s="105"/>
    </row>
    <row r="8" spans="1:11" ht="32.25" thickBot="1">
      <c r="A8" s="1818"/>
      <c r="B8" s="1819"/>
      <c r="C8" s="1819"/>
      <c r="D8" s="1820"/>
      <c r="E8" s="106" t="s">
        <v>47</v>
      </c>
      <c r="F8" s="107" t="s">
        <v>48</v>
      </c>
      <c r="G8" s="105"/>
      <c r="H8" s="105"/>
      <c r="I8" s="105"/>
      <c r="J8" s="105"/>
      <c r="K8" s="105"/>
    </row>
    <row r="9" spans="1:11" ht="15.75" thickBot="1">
      <c r="A9" s="1821" t="s">
        <v>62</v>
      </c>
      <c r="B9" s="1822"/>
      <c r="C9" s="1822"/>
      <c r="D9" s="1823"/>
      <c r="E9" s="108">
        <v>0</v>
      </c>
      <c r="F9" s="109">
        <v>0</v>
      </c>
      <c r="G9" s="105"/>
      <c r="H9" s="105"/>
      <c r="I9" s="105"/>
      <c r="J9" s="105"/>
      <c r="K9" s="105"/>
    </row>
    <row r="10" spans="1:11" ht="15.75" customHeight="1" thickBot="1">
      <c r="A10" s="1824" t="s">
        <v>49</v>
      </c>
      <c r="B10" s="1825"/>
      <c r="C10" s="1825"/>
      <c r="D10" s="1826"/>
      <c r="E10" s="108">
        <f>SUM(E11:E12)</f>
        <v>23.65</v>
      </c>
      <c r="F10" s="109">
        <f>SUM(F11:F12)</f>
        <v>0</v>
      </c>
      <c r="G10" s="105"/>
      <c r="H10" s="105"/>
      <c r="I10" s="105"/>
      <c r="J10" s="105"/>
      <c r="K10" s="105"/>
    </row>
    <row r="11" spans="1:11" ht="30" customHeight="1">
      <c r="A11" s="1827" t="s">
        <v>63</v>
      </c>
      <c r="B11" s="1828"/>
      <c r="C11" s="1828"/>
      <c r="D11" s="1829"/>
      <c r="E11" s="110"/>
      <c r="F11" s="110"/>
      <c r="G11" s="105"/>
      <c r="H11" s="105"/>
      <c r="I11" s="105"/>
      <c r="J11" s="105"/>
      <c r="K11" s="105"/>
    </row>
    <row r="12" spans="1:11" ht="15" customHeight="1" thickBot="1">
      <c r="A12" s="1813" t="s">
        <v>64</v>
      </c>
      <c r="B12" s="1814"/>
      <c r="C12" s="1814"/>
      <c r="D12" s="1815"/>
      <c r="E12" s="111">
        <v>23.65</v>
      </c>
      <c r="F12" s="111"/>
      <c r="G12" s="105"/>
      <c r="H12" s="105"/>
      <c r="I12" s="105"/>
      <c r="J12" s="105"/>
      <c r="K12" s="105"/>
    </row>
    <row r="13" spans="1:11" ht="15" customHeight="1" thickBot="1">
      <c r="A13" s="1824" t="s">
        <v>65</v>
      </c>
      <c r="B13" s="1825"/>
      <c r="C13" s="1825"/>
      <c r="D13" s="1826"/>
      <c r="E13" s="108">
        <f>SUM(E14:E20)</f>
        <v>0</v>
      </c>
      <c r="F13" s="109">
        <f>SUM(F14:F20)</f>
        <v>0</v>
      </c>
      <c r="G13" s="105"/>
      <c r="H13" s="105"/>
      <c r="I13" s="105"/>
      <c r="J13" s="105"/>
      <c r="K13" s="105"/>
    </row>
    <row r="14" spans="1:11" ht="15" customHeight="1">
      <c r="A14" s="1839" t="s">
        <v>66</v>
      </c>
      <c r="B14" s="1840"/>
      <c r="C14" s="1840"/>
      <c r="D14" s="1841"/>
      <c r="E14" s="110"/>
      <c r="F14" s="110"/>
      <c r="G14" s="105"/>
      <c r="H14" s="105"/>
      <c r="I14" s="105"/>
      <c r="J14" s="105"/>
      <c r="K14" s="105"/>
    </row>
    <row r="15" spans="1:11" ht="15" customHeight="1">
      <c r="A15" s="1842" t="s">
        <v>67</v>
      </c>
      <c r="B15" s="1843"/>
      <c r="C15" s="1843"/>
      <c r="D15" s="1844"/>
      <c r="E15" s="110"/>
      <c r="F15" s="110"/>
      <c r="G15" s="105"/>
      <c r="H15" s="105"/>
      <c r="I15" s="105"/>
      <c r="J15" s="105"/>
      <c r="K15" s="105"/>
    </row>
    <row r="16" spans="1:11" ht="15.75" customHeight="1">
      <c r="A16" s="1842" t="s">
        <v>68</v>
      </c>
      <c r="B16" s="1843"/>
      <c r="C16" s="1843"/>
      <c r="D16" s="1844"/>
      <c r="E16" s="110"/>
      <c r="F16" s="110"/>
      <c r="G16" s="105"/>
      <c r="H16" s="105"/>
      <c r="I16" s="105"/>
      <c r="J16" s="105"/>
      <c r="K16" s="105"/>
    </row>
    <row r="17" spans="1:11" ht="15" customHeight="1">
      <c r="A17" s="1830" t="s">
        <v>69</v>
      </c>
      <c r="B17" s="1831"/>
      <c r="C17" s="1831"/>
      <c r="D17" s="1832"/>
      <c r="E17" s="112"/>
      <c r="F17" s="112"/>
      <c r="G17" s="105"/>
      <c r="H17" s="105"/>
      <c r="I17" s="105"/>
      <c r="J17" s="105"/>
      <c r="K17" s="105"/>
    </row>
    <row r="18" spans="1:11" ht="15.75" customHeight="1">
      <c r="A18" s="1830" t="s">
        <v>70</v>
      </c>
      <c r="B18" s="1831"/>
      <c r="C18" s="1831"/>
      <c r="D18" s="1832"/>
      <c r="E18" s="111"/>
      <c r="F18" s="111"/>
      <c r="G18" s="105"/>
      <c r="H18" s="105"/>
      <c r="I18" s="105"/>
      <c r="J18" s="105"/>
      <c r="K18" s="105"/>
    </row>
    <row r="19" spans="1:11" ht="15.75" customHeight="1">
      <c r="A19" s="1830" t="s">
        <v>71</v>
      </c>
      <c r="B19" s="1831"/>
      <c r="C19" s="1831"/>
      <c r="D19" s="1832"/>
      <c r="E19" s="111"/>
      <c r="F19" s="111"/>
      <c r="G19" s="105"/>
      <c r="H19" s="105"/>
      <c r="I19" s="105"/>
      <c r="J19" s="105"/>
      <c r="K19" s="105"/>
    </row>
    <row r="20" spans="1:11" ht="15" customHeight="1" thickBot="1">
      <c r="A20" s="1833" t="s">
        <v>72</v>
      </c>
      <c r="B20" s="1834"/>
      <c r="C20" s="1834"/>
      <c r="D20" s="1835"/>
      <c r="E20" s="111"/>
      <c r="F20" s="111"/>
      <c r="G20" s="105"/>
      <c r="H20" s="105"/>
      <c r="I20" s="105"/>
    </row>
    <row r="21" spans="1:11" ht="16.5" thickBot="1">
      <c r="A21" s="1836" t="s">
        <v>59</v>
      </c>
      <c r="B21" s="1837"/>
      <c r="C21" s="1837"/>
      <c r="D21" s="1838"/>
      <c r="E21" s="113">
        <f>SUM(E9+E10+E13)</f>
        <v>23.65</v>
      </c>
      <c r="F21" s="114">
        <f>SUM(F9+F10+F13)</f>
        <v>0</v>
      </c>
      <c r="G21" s="105"/>
      <c r="H21" s="105"/>
      <c r="I21" s="105"/>
    </row>
    <row r="25" spans="1:11">
      <c r="A25" s="115" t="s">
        <v>41</v>
      </c>
      <c r="B25" s="115"/>
      <c r="C25" s="116"/>
      <c r="D25" s="117"/>
      <c r="E25" s="118">
        <v>44651</v>
      </c>
    </row>
    <row r="26" spans="1:11">
      <c r="A26" s="119" t="s">
        <v>43</v>
      </c>
      <c r="B26" s="119"/>
      <c r="C26" s="120"/>
      <c r="D26" s="120"/>
      <c r="E26" s="121" t="s">
        <v>60</v>
      </c>
    </row>
  </sheetData>
  <mergeCells count="15">
    <mergeCell ref="A19:D19"/>
    <mergeCell ref="A20:D20"/>
    <mergeCell ref="A21:D21"/>
    <mergeCell ref="A13:D13"/>
    <mergeCell ref="A14:D14"/>
    <mergeCell ref="A15:D15"/>
    <mergeCell ref="A16:D16"/>
    <mergeCell ref="A17:D17"/>
    <mergeCell ref="A18:D18"/>
    <mergeCell ref="A12:D12"/>
    <mergeCell ref="A3:F3"/>
    <mergeCell ref="A8:D8"/>
    <mergeCell ref="A9:D9"/>
    <mergeCell ref="A10:D10"/>
    <mergeCell ref="A11:D11"/>
  </mergeCells>
  <pageMargins left="0.7" right="0.7" top="0.75" bottom="0.75" header="0.3" footer="0.3"/>
  <pageSetup paperSize="9" scale="99" fitToHeight="0" orientation="landscape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4"/>
  <sheetViews>
    <sheetView workbookViewId="0">
      <selection activeCell="A5" sqref="A5:R5"/>
    </sheetView>
  </sheetViews>
  <sheetFormatPr defaultRowHeight="15"/>
  <cols>
    <col min="1" max="1" width="35.85546875" style="80" bestFit="1" customWidth="1"/>
    <col min="2" max="7" width="19.140625" style="80" customWidth="1"/>
    <col min="8" max="8" width="14.140625" style="80" customWidth="1"/>
    <col min="9" max="16384" width="9.140625" style="80"/>
  </cols>
  <sheetData>
    <row r="1" spans="1:11" ht="15.75">
      <c r="A1" s="79" t="s">
        <v>0</v>
      </c>
    </row>
    <row r="3" spans="1:11" ht="18.75">
      <c r="A3" s="1863" t="s">
        <v>1</v>
      </c>
      <c r="B3" s="1863"/>
      <c r="C3" s="1863"/>
      <c r="D3" s="1863"/>
      <c r="E3" s="1863"/>
      <c r="F3" s="1863"/>
      <c r="G3" s="1863"/>
      <c r="H3" s="1863"/>
      <c r="I3" s="1863"/>
    </row>
    <row r="4" spans="1:11">
      <c r="A4" s="80" t="s">
        <v>2</v>
      </c>
    </row>
    <row r="6" spans="1:11" ht="15" customHeight="1">
      <c r="A6" s="1864" t="s">
        <v>46</v>
      </c>
      <c r="B6" s="1864"/>
      <c r="C6" s="1864"/>
      <c r="D6" s="81"/>
      <c r="E6" s="81"/>
      <c r="F6" s="81"/>
      <c r="G6" s="81"/>
      <c r="H6" s="81"/>
      <c r="I6" s="81"/>
      <c r="J6" s="81"/>
      <c r="K6" s="81"/>
    </row>
    <row r="7" spans="1:11" ht="15" customHeight="1" thickBot="1">
      <c r="A7" s="82"/>
      <c r="B7" s="83"/>
      <c r="C7" s="83"/>
      <c r="D7" s="81"/>
      <c r="E7" s="81"/>
      <c r="F7" s="81"/>
      <c r="G7" s="81"/>
      <c r="H7" s="81"/>
      <c r="I7" s="81"/>
      <c r="J7" s="81"/>
      <c r="K7" s="81"/>
    </row>
    <row r="8" spans="1:11" ht="26.25" thickBot="1">
      <c r="A8" s="1865"/>
      <c r="B8" s="1866"/>
      <c r="C8" s="1866"/>
      <c r="D8" s="1867"/>
      <c r="E8" s="84" t="s">
        <v>47</v>
      </c>
      <c r="F8" s="85" t="s">
        <v>48</v>
      </c>
      <c r="G8" s="81"/>
      <c r="H8" s="81"/>
      <c r="I8" s="81"/>
      <c r="J8" s="81"/>
      <c r="K8" s="81"/>
    </row>
    <row r="9" spans="1:11" ht="15.75" thickBot="1">
      <c r="A9" s="1851" t="s">
        <v>49</v>
      </c>
      <c r="B9" s="1852"/>
      <c r="C9" s="1852"/>
      <c r="D9" s="1853"/>
      <c r="E9" s="86">
        <f>E10+E11</f>
        <v>0</v>
      </c>
      <c r="F9" s="86">
        <f>F10+F11</f>
        <v>0</v>
      </c>
      <c r="G9" s="81"/>
      <c r="H9" s="81"/>
      <c r="I9" s="81"/>
      <c r="J9" s="81"/>
      <c r="K9" s="81"/>
    </row>
    <row r="10" spans="1:11" ht="15" customHeight="1">
      <c r="A10" s="1868" t="s">
        <v>50</v>
      </c>
      <c r="B10" s="1869"/>
      <c r="C10" s="1869"/>
      <c r="D10" s="1870"/>
      <c r="E10" s="87"/>
      <c r="F10" s="88"/>
      <c r="G10" s="81"/>
      <c r="H10" s="81"/>
      <c r="I10" s="81"/>
      <c r="J10" s="81"/>
      <c r="K10" s="81"/>
    </row>
    <row r="11" spans="1:11" ht="15" customHeight="1" thickBot="1">
      <c r="A11" s="1860" t="s">
        <v>51</v>
      </c>
      <c r="B11" s="1861"/>
      <c r="C11" s="1861"/>
      <c r="D11" s="1862"/>
      <c r="E11" s="89"/>
      <c r="F11" s="90"/>
      <c r="G11" s="81"/>
      <c r="H11" s="81"/>
      <c r="I11" s="81"/>
      <c r="J11" s="81"/>
      <c r="K11" s="81"/>
    </row>
    <row r="12" spans="1:11" ht="15.75" customHeight="1" thickBot="1">
      <c r="A12" s="1851" t="s">
        <v>52</v>
      </c>
      <c r="B12" s="1852"/>
      <c r="C12" s="1852"/>
      <c r="D12" s="1853"/>
      <c r="E12" s="86">
        <f>SUM(E13:E18)</f>
        <v>0</v>
      </c>
      <c r="F12" s="86">
        <f>SUM(F13:F18)</f>
        <v>0</v>
      </c>
      <c r="G12" s="81"/>
      <c r="H12" s="81"/>
      <c r="I12" s="81"/>
      <c r="J12" s="81"/>
      <c r="K12" s="81"/>
    </row>
    <row r="13" spans="1:11" ht="15" customHeight="1">
      <c r="A13" s="1854" t="s">
        <v>53</v>
      </c>
      <c r="B13" s="1855"/>
      <c r="C13" s="1855"/>
      <c r="D13" s="1856"/>
      <c r="E13" s="91"/>
      <c r="F13" s="91"/>
      <c r="G13" s="81"/>
      <c r="H13" s="81"/>
      <c r="I13" s="81"/>
      <c r="J13" s="81"/>
      <c r="K13" s="81"/>
    </row>
    <row r="14" spans="1:11" ht="15" customHeight="1">
      <c r="A14" s="1857" t="s">
        <v>54</v>
      </c>
      <c r="B14" s="1858"/>
      <c r="C14" s="1858"/>
      <c r="D14" s="1859"/>
      <c r="E14" s="91"/>
      <c r="F14" s="91"/>
      <c r="G14" s="81"/>
      <c r="H14" s="81"/>
      <c r="I14" s="81"/>
      <c r="J14" s="81"/>
      <c r="K14" s="81"/>
    </row>
    <row r="15" spans="1:11" ht="15.75" customHeight="1">
      <c r="A15" s="1857" t="s">
        <v>55</v>
      </c>
      <c r="B15" s="1858"/>
      <c r="C15" s="1858"/>
      <c r="D15" s="1859"/>
      <c r="E15" s="92"/>
      <c r="F15" s="92"/>
      <c r="G15" s="81"/>
      <c r="H15" s="81"/>
      <c r="I15" s="81"/>
      <c r="J15" s="81"/>
      <c r="K15" s="81"/>
    </row>
    <row r="16" spans="1:11" ht="15" customHeight="1">
      <c r="A16" s="1857" t="s">
        <v>56</v>
      </c>
      <c r="B16" s="1858"/>
      <c r="C16" s="1858"/>
      <c r="D16" s="1859"/>
      <c r="E16" s="92"/>
      <c r="F16" s="92"/>
      <c r="G16" s="81"/>
      <c r="H16" s="81"/>
      <c r="I16" s="81"/>
      <c r="J16" s="81"/>
      <c r="K16" s="81"/>
    </row>
    <row r="17" spans="1:11" ht="15.75" customHeight="1">
      <c r="A17" s="1857" t="s">
        <v>57</v>
      </c>
      <c r="B17" s="1858"/>
      <c r="C17" s="1858"/>
      <c r="D17" s="1859"/>
      <c r="E17" s="92"/>
      <c r="F17" s="92"/>
      <c r="G17" s="81"/>
      <c r="H17" s="81"/>
      <c r="I17" s="81"/>
      <c r="J17" s="81"/>
      <c r="K17" s="81"/>
    </row>
    <row r="18" spans="1:11" ht="15.75" customHeight="1" thickBot="1">
      <c r="A18" s="1845" t="s">
        <v>58</v>
      </c>
      <c r="B18" s="1846"/>
      <c r="C18" s="1846"/>
      <c r="D18" s="1847"/>
      <c r="E18" s="92"/>
      <c r="F18" s="92"/>
      <c r="G18" s="81"/>
      <c r="H18" s="81"/>
      <c r="I18" s="81"/>
      <c r="J18" s="81"/>
      <c r="K18" s="81"/>
    </row>
    <row r="19" spans="1:11" ht="15" customHeight="1" thickBot="1">
      <c r="A19" s="1848" t="s">
        <v>59</v>
      </c>
      <c r="B19" s="1849"/>
      <c r="C19" s="1849"/>
      <c r="D19" s="1850"/>
      <c r="E19" s="93">
        <f>SUM(E9+E12)</f>
        <v>0</v>
      </c>
      <c r="F19" s="93">
        <f>SUM(F9+F12)</f>
        <v>0</v>
      </c>
      <c r="G19" s="81"/>
      <c r="H19" s="81"/>
      <c r="I19" s="81"/>
    </row>
    <row r="23" spans="1:11">
      <c r="A23" s="94" t="s">
        <v>41</v>
      </c>
      <c r="B23" s="94"/>
      <c r="C23" s="95"/>
      <c r="D23" s="96"/>
      <c r="E23" s="97">
        <v>44651</v>
      </c>
    </row>
    <row r="24" spans="1:11">
      <c r="A24" s="98" t="s">
        <v>43</v>
      </c>
      <c r="B24" s="98"/>
      <c r="C24" s="99"/>
      <c r="D24" s="99"/>
      <c r="E24" s="100" t="s">
        <v>60</v>
      </c>
    </row>
  </sheetData>
  <mergeCells count="14">
    <mergeCell ref="A11:D11"/>
    <mergeCell ref="A3:I3"/>
    <mergeCell ref="A6:C6"/>
    <mergeCell ref="A8:D8"/>
    <mergeCell ref="A9:D9"/>
    <mergeCell ref="A10:D10"/>
    <mergeCell ref="A18:D18"/>
    <mergeCell ref="A19:D19"/>
    <mergeCell ref="A12:D12"/>
    <mergeCell ref="A13:D13"/>
    <mergeCell ref="A14:D14"/>
    <mergeCell ref="A15:D15"/>
    <mergeCell ref="A16:D16"/>
    <mergeCell ref="A17:D17"/>
  </mergeCells>
  <pageMargins left="0.25" right="0.25" top="0.75" bottom="0.75" header="0.3" footer="0.3"/>
  <pageSetup paperSize="9" scale="77" orientation="landscape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K26"/>
  <sheetViews>
    <sheetView zoomScaleNormal="100" workbookViewId="0">
      <selection activeCell="A5" sqref="A5:R5"/>
    </sheetView>
  </sheetViews>
  <sheetFormatPr defaultRowHeight="15"/>
  <cols>
    <col min="1" max="1" width="35.85546875" style="52" bestFit="1" customWidth="1"/>
    <col min="2" max="7" width="19.140625" style="52" customWidth="1"/>
    <col min="8" max="8" width="14.140625" style="52" customWidth="1"/>
    <col min="9" max="16384" width="9.140625" style="52"/>
  </cols>
  <sheetData>
    <row r="1" spans="1:11" ht="15.75">
      <c r="A1" s="51" t="s">
        <v>0</v>
      </c>
    </row>
    <row r="3" spans="1:11" ht="18.75">
      <c r="A3" s="1873" t="s">
        <v>1</v>
      </c>
      <c r="B3" s="1874"/>
      <c r="C3" s="1874"/>
      <c r="D3" s="1874"/>
      <c r="E3" s="1874"/>
      <c r="F3" s="1874"/>
      <c r="G3" s="53"/>
      <c r="H3" s="53"/>
      <c r="I3" s="53"/>
    </row>
    <row r="4" spans="1:11">
      <c r="A4" s="52" t="s">
        <v>2</v>
      </c>
    </row>
    <row r="6" spans="1:11" ht="15" customHeight="1">
      <c r="A6" s="1875" t="s">
        <v>30</v>
      </c>
      <c r="B6" s="1875"/>
      <c r="C6" s="1875"/>
      <c r="D6" s="1875"/>
      <c r="E6" s="1875"/>
      <c r="F6" s="1875"/>
      <c r="G6" s="54"/>
      <c r="H6" s="54"/>
      <c r="I6" s="54"/>
      <c r="J6" s="54"/>
      <c r="K6" s="54"/>
    </row>
    <row r="7" spans="1:11" ht="15" customHeight="1" thickBot="1">
      <c r="A7" s="55"/>
      <c r="B7" s="56"/>
      <c r="C7" s="56"/>
      <c r="D7" s="56"/>
      <c r="E7" s="56"/>
      <c r="F7" s="56"/>
      <c r="G7" s="54"/>
      <c r="H7" s="54"/>
      <c r="I7" s="54"/>
      <c r="J7" s="54"/>
      <c r="K7" s="54"/>
    </row>
    <row r="8" spans="1:11" ht="15.75" thickBot="1">
      <c r="A8" s="1876" t="s">
        <v>31</v>
      </c>
      <c r="B8" s="1877"/>
      <c r="C8" s="1880" t="s">
        <v>32</v>
      </c>
      <c r="D8" s="1881"/>
      <c r="E8" s="1881"/>
      <c r="F8" s="1882"/>
      <c r="G8" s="54"/>
      <c r="H8" s="54"/>
      <c r="I8" s="54"/>
      <c r="J8" s="54"/>
      <c r="K8" s="54"/>
    </row>
    <row r="9" spans="1:11" ht="15.75" thickBot="1">
      <c r="A9" s="1878"/>
      <c r="B9" s="1879"/>
      <c r="C9" s="57" t="s">
        <v>33</v>
      </c>
      <c r="D9" s="58" t="s">
        <v>34</v>
      </c>
      <c r="E9" s="59" t="s">
        <v>35</v>
      </c>
      <c r="F9" s="58" t="s">
        <v>36</v>
      </c>
      <c r="G9" s="54"/>
      <c r="H9" s="54"/>
      <c r="I9" s="54"/>
      <c r="J9" s="54"/>
      <c r="K9" s="54"/>
    </row>
    <row r="10" spans="1:11" ht="29.25" customHeight="1">
      <c r="A10" s="1883" t="s">
        <v>37</v>
      </c>
      <c r="B10" s="1884"/>
      <c r="C10" s="60">
        <f>SUM(C11:C18)</f>
        <v>0</v>
      </c>
      <c r="D10" s="60">
        <f>SUM(D11:D18)</f>
        <v>630.37</v>
      </c>
      <c r="E10" s="60">
        <f>SUM(E11:E18)</f>
        <v>0</v>
      </c>
      <c r="F10" s="61">
        <f>SUM(F11:F18)</f>
        <v>7948.64</v>
      </c>
      <c r="G10" s="54"/>
      <c r="H10" s="54"/>
      <c r="I10" s="54"/>
      <c r="J10" s="54"/>
      <c r="K10" s="54"/>
    </row>
    <row r="11" spans="1:11" ht="15" customHeight="1">
      <c r="A11" s="1871" t="str">
        <f>[3]RAZEM!A11</f>
        <v>Miejskie Przedsiębiorstwo Wodociągów i Kanalizacji</v>
      </c>
      <c r="B11" s="1872"/>
      <c r="C11" s="60"/>
      <c r="D11" s="62">
        <v>630.37</v>
      </c>
      <c r="E11" s="63"/>
      <c r="F11" s="62">
        <v>7948.64</v>
      </c>
      <c r="G11" s="54"/>
      <c r="H11" s="54"/>
      <c r="I11" s="54"/>
      <c r="J11" s="54"/>
      <c r="K11" s="54"/>
    </row>
    <row r="12" spans="1:11" ht="15.75" customHeight="1">
      <c r="A12" s="1871" t="str">
        <f>[3]RAZEM!A12</f>
        <v>Miejskie Przedsiębiorstwo Oczyszczania</v>
      </c>
      <c r="B12" s="1872"/>
      <c r="C12" s="60"/>
      <c r="D12" s="62"/>
      <c r="E12" s="63"/>
      <c r="F12" s="62"/>
      <c r="G12" s="54"/>
      <c r="H12" s="54"/>
      <c r="I12" s="54"/>
      <c r="J12" s="54"/>
      <c r="K12" s="54"/>
    </row>
    <row r="13" spans="1:11">
      <c r="A13" s="1871" t="str">
        <f>[3]RAZEM!A13</f>
        <v>Miejskie Przedsiębiorstwo Robót Ogrodniczych</v>
      </c>
      <c r="B13" s="1872"/>
      <c r="C13" s="60"/>
      <c r="D13" s="62"/>
      <c r="E13" s="63"/>
      <c r="F13" s="62"/>
      <c r="G13" s="54"/>
      <c r="H13" s="54"/>
      <c r="I13" s="54"/>
      <c r="J13" s="54"/>
      <c r="K13" s="54"/>
    </row>
    <row r="14" spans="1:11" ht="15.75" customHeight="1">
      <c r="A14" s="1871" t="str">
        <f>[3]RAZEM!A14</f>
        <v>Miejskie Przedsiębiorstwo Usług Komunalnych</v>
      </c>
      <c r="B14" s="1872"/>
      <c r="C14" s="60"/>
      <c r="D14" s="62"/>
      <c r="E14" s="63"/>
      <c r="F14" s="62"/>
      <c r="G14" s="54"/>
      <c r="H14" s="54"/>
      <c r="I14" s="54"/>
      <c r="J14" s="54"/>
      <c r="K14" s="54"/>
    </row>
    <row r="15" spans="1:11" ht="15.75" customHeight="1">
      <c r="A15" s="1871" t="str">
        <f>[3]RAZEM!A15</f>
        <v>Miejskie Zakłady Autobusowe</v>
      </c>
      <c r="B15" s="1872"/>
      <c r="C15" s="60"/>
      <c r="D15" s="62"/>
      <c r="E15" s="63"/>
      <c r="F15" s="62"/>
      <c r="G15" s="54"/>
      <c r="H15" s="54"/>
      <c r="I15" s="54"/>
      <c r="J15" s="54"/>
      <c r="K15" s="54"/>
    </row>
    <row r="16" spans="1:11">
      <c r="A16" s="1871" t="str">
        <f>[3]RAZEM!A16</f>
        <v>Tramwaje Warszawskie</v>
      </c>
      <c r="B16" s="1872"/>
      <c r="C16" s="60"/>
      <c r="D16" s="62"/>
      <c r="E16" s="63"/>
      <c r="F16" s="62"/>
      <c r="G16" s="54"/>
      <c r="H16" s="54"/>
      <c r="I16" s="54"/>
      <c r="J16" s="54"/>
      <c r="K16" s="54"/>
    </row>
    <row r="17" spans="1:11" ht="15.75" customHeight="1">
      <c r="A17" s="1871" t="str">
        <f>[3]RAZEM!A17</f>
        <v>Zarząd Pałacu Kultury</v>
      </c>
      <c r="B17" s="1872"/>
      <c r="C17" s="60"/>
      <c r="D17" s="62"/>
      <c r="E17" s="63"/>
      <c r="F17" s="62"/>
      <c r="G17" s="54"/>
      <c r="H17" s="54"/>
      <c r="I17" s="54"/>
      <c r="J17" s="54"/>
      <c r="K17" s="54"/>
    </row>
    <row r="18" spans="1:11">
      <c r="A18" s="1871" t="str">
        <f>[3]RAZEM!A18</f>
        <v>Szybka Kolej Miejska</v>
      </c>
      <c r="B18" s="1872"/>
      <c r="C18" s="60"/>
      <c r="D18" s="62"/>
      <c r="E18" s="63"/>
      <c r="F18" s="62"/>
      <c r="G18" s="54"/>
      <c r="H18" s="54"/>
      <c r="I18" s="54"/>
      <c r="J18" s="54"/>
      <c r="K18" s="54"/>
    </row>
    <row r="19" spans="1:11" ht="15" customHeight="1">
      <c r="A19" s="1885" t="s">
        <v>38</v>
      </c>
      <c r="B19" s="1886"/>
      <c r="C19" s="60"/>
      <c r="D19" s="62"/>
      <c r="E19" s="63"/>
      <c r="F19" s="62"/>
      <c r="G19" s="54"/>
      <c r="H19" s="54"/>
      <c r="I19" s="54"/>
      <c r="J19" s="54"/>
      <c r="K19" s="54"/>
    </row>
    <row r="20" spans="1:11" ht="15" customHeight="1" thickBot="1">
      <c r="A20" s="1887" t="s">
        <v>39</v>
      </c>
      <c r="B20" s="1888"/>
      <c r="C20" s="64"/>
      <c r="D20" s="65"/>
      <c r="E20" s="66"/>
      <c r="F20" s="65"/>
      <c r="G20" s="54"/>
      <c r="H20" s="54"/>
      <c r="I20" s="54"/>
      <c r="J20" s="54"/>
      <c r="K20" s="54"/>
    </row>
    <row r="21" spans="1:11" ht="15" customHeight="1" thickBot="1">
      <c r="A21" s="1889" t="s">
        <v>40</v>
      </c>
      <c r="B21" s="1890"/>
      <c r="C21" s="67">
        <f>C10+C19+C20</f>
        <v>0</v>
      </c>
      <c r="D21" s="67">
        <f>D10+D19+D20</f>
        <v>630.37</v>
      </c>
      <c r="E21" s="67">
        <f>E10+E19+E20</f>
        <v>0</v>
      </c>
      <c r="F21" s="68">
        <f>F10+F19+F20</f>
        <v>7948.64</v>
      </c>
      <c r="G21" s="54"/>
      <c r="H21" s="54"/>
      <c r="I21" s="54"/>
      <c r="J21" s="54"/>
      <c r="K21" s="54"/>
    </row>
    <row r="25" spans="1:11">
      <c r="A25" s="69" t="s">
        <v>41</v>
      </c>
      <c r="B25" s="69"/>
      <c r="C25" s="70">
        <v>44651</v>
      </c>
      <c r="D25" s="71"/>
      <c r="E25" s="72"/>
      <c r="F25" s="73" t="s">
        <v>42</v>
      </c>
    </row>
    <row r="26" spans="1:11">
      <c r="A26" s="74" t="s">
        <v>43</v>
      </c>
      <c r="B26" s="74"/>
      <c r="C26" s="75" t="s">
        <v>44</v>
      </c>
      <c r="D26" s="76"/>
      <c r="E26" s="77"/>
      <c r="F26" s="78" t="s">
        <v>45</v>
      </c>
    </row>
  </sheetData>
  <mergeCells count="16">
    <mergeCell ref="A18:B18"/>
    <mergeCell ref="A19:B19"/>
    <mergeCell ref="A20:B20"/>
    <mergeCell ref="A21:B21"/>
    <mergeCell ref="A12:B12"/>
    <mergeCell ref="A13:B13"/>
    <mergeCell ref="A14:B14"/>
    <mergeCell ref="A15:B15"/>
    <mergeCell ref="A16:B16"/>
    <mergeCell ref="A17:B17"/>
    <mergeCell ref="A11:B11"/>
    <mergeCell ref="A3:F3"/>
    <mergeCell ref="A6:F6"/>
    <mergeCell ref="A8:B9"/>
    <mergeCell ref="C8:F8"/>
    <mergeCell ref="A10:B10"/>
  </mergeCells>
  <pageMargins left="0.25" right="0.25" top="0.75" bottom="0.75" header="0.3" footer="0.3"/>
  <pageSetup paperSize="9" orientation="landscape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"/>
  <sheetViews>
    <sheetView view="pageBreakPreview" zoomScale="115" zoomScaleNormal="100" zoomScaleSheetLayoutView="115" workbookViewId="0">
      <selection activeCell="A5" sqref="A5:R5"/>
    </sheetView>
  </sheetViews>
  <sheetFormatPr defaultRowHeight="15"/>
  <cols>
    <col min="1" max="1" width="35.85546875" style="25" bestFit="1" customWidth="1"/>
    <col min="2" max="2" width="19.140625" style="25" customWidth="1"/>
    <col min="3" max="4" width="25.7109375" style="25" customWidth="1"/>
    <col min="5" max="7" width="19.140625" style="25" customWidth="1"/>
    <col min="8" max="8" width="14.140625" style="25" customWidth="1"/>
    <col min="9" max="16384" width="9.140625" style="25"/>
  </cols>
  <sheetData>
    <row r="1" spans="1:11" ht="15.75">
      <c r="A1" s="24" t="s">
        <v>0</v>
      </c>
    </row>
    <row r="3" spans="1:11" ht="18.75">
      <c r="A3" s="1893" t="s">
        <v>1</v>
      </c>
      <c r="B3" s="1893"/>
      <c r="C3" s="1893"/>
      <c r="D3" s="1893"/>
      <c r="E3" s="1893"/>
      <c r="F3" s="1893"/>
      <c r="G3" s="1893"/>
      <c r="H3" s="1893"/>
      <c r="I3" s="1893"/>
    </row>
    <row r="4" spans="1:11">
      <c r="A4" s="25" t="s">
        <v>2</v>
      </c>
    </row>
    <row r="6" spans="1:11" ht="15" customHeight="1">
      <c r="A6" s="1894" t="s">
        <v>25</v>
      </c>
      <c r="B6" s="1894"/>
      <c r="C6" s="1894"/>
      <c r="D6" s="1894"/>
      <c r="E6" s="28"/>
      <c r="F6" s="28"/>
      <c r="G6" s="28"/>
      <c r="H6" s="28"/>
      <c r="I6" s="28"/>
      <c r="J6" s="28"/>
      <c r="K6" s="28"/>
    </row>
    <row r="7" spans="1:11" ht="15" customHeight="1" thickBot="1">
      <c r="A7" s="47"/>
      <c r="B7" s="29"/>
      <c r="C7" s="29"/>
      <c r="D7" s="29"/>
      <c r="E7" s="28"/>
      <c r="F7" s="28"/>
      <c r="G7" s="28"/>
      <c r="H7" s="28"/>
      <c r="I7" s="28"/>
      <c r="J7" s="28"/>
      <c r="K7" s="28"/>
    </row>
    <row r="8" spans="1:11" ht="45.2" customHeight="1" thickBot="1">
      <c r="A8" s="1895" t="s">
        <v>26</v>
      </c>
      <c r="B8" s="1896"/>
      <c r="C8" s="48" t="s">
        <v>27</v>
      </c>
      <c r="D8" s="48" t="s">
        <v>28</v>
      </c>
      <c r="E8" s="28"/>
      <c r="F8" s="28"/>
      <c r="G8" s="28"/>
      <c r="H8" s="28"/>
      <c r="I8" s="28"/>
      <c r="J8" s="28"/>
      <c r="K8" s="28"/>
    </row>
    <row r="9" spans="1:11" ht="15.75" thickBot="1">
      <c r="A9" s="1897" t="s">
        <v>29</v>
      </c>
      <c r="B9" s="1898"/>
      <c r="C9" s="49">
        <v>44</v>
      </c>
      <c r="D9" s="50">
        <v>48</v>
      </c>
      <c r="E9" s="28"/>
      <c r="F9" s="28"/>
      <c r="G9" s="28"/>
      <c r="H9" s="28"/>
      <c r="I9" s="28"/>
      <c r="J9" s="28"/>
      <c r="K9" s="28"/>
    </row>
    <row r="13" spans="1:11">
      <c r="A13" s="45" t="s">
        <v>18</v>
      </c>
      <c r="B13" s="45"/>
      <c r="C13" s="1899">
        <v>44651</v>
      </c>
      <c r="D13" s="1899"/>
      <c r="E13" s="45"/>
      <c r="F13" s="1891" t="s">
        <v>19</v>
      </c>
      <c r="G13" s="1891"/>
    </row>
    <row r="14" spans="1:11">
      <c r="A14" s="45" t="s">
        <v>20</v>
      </c>
      <c r="B14" s="46"/>
      <c r="C14" s="1891" t="s">
        <v>21</v>
      </c>
      <c r="D14" s="1892"/>
      <c r="E14" s="45"/>
      <c r="F14" s="1891" t="s">
        <v>22</v>
      </c>
      <c r="G14" s="1891"/>
    </row>
  </sheetData>
  <mergeCells count="8">
    <mergeCell ref="C14:D14"/>
    <mergeCell ref="F14:G14"/>
    <mergeCell ref="A3:I3"/>
    <mergeCell ref="A6:D6"/>
    <mergeCell ref="A8:B8"/>
    <mergeCell ref="A9:B9"/>
    <mergeCell ref="C13:D13"/>
    <mergeCell ref="F13:G13"/>
  </mergeCells>
  <pageMargins left="0.25" right="0.25" top="0.75" bottom="0.75" header="0.3" footer="0.3"/>
  <pageSetup paperSize="9" scale="76" orientation="landscape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"/>
  <sheetViews>
    <sheetView workbookViewId="0">
      <selection activeCell="A5" sqref="A5:R5"/>
    </sheetView>
  </sheetViews>
  <sheetFormatPr defaultRowHeight="15"/>
  <cols>
    <col min="1" max="1" width="35.85546875" style="25" bestFit="1" customWidth="1"/>
    <col min="2" max="2" width="19.140625" style="25" customWidth="1"/>
    <col min="3" max="4" width="25.7109375" style="25" customWidth="1"/>
    <col min="5" max="7" width="19.140625" style="25" customWidth="1"/>
    <col min="8" max="8" width="14.140625" style="25" customWidth="1"/>
    <col min="9" max="16384" width="9.140625" style="25"/>
  </cols>
  <sheetData>
    <row r="1" spans="1:16" ht="15.75">
      <c r="A1" s="24" t="s">
        <v>0</v>
      </c>
    </row>
    <row r="3" spans="1:16" ht="18.75">
      <c r="A3" s="1900" t="s">
        <v>1</v>
      </c>
      <c r="B3" s="1900"/>
      <c r="C3" s="1900"/>
      <c r="D3" s="1900"/>
      <c r="E3" s="1900"/>
      <c r="F3" s="1900"/>
      <c r="G3" s="1900"/>
      <c r="H3" s="1900"/>
      <c r="I3" s="1900"/>
    </row>
    <row r="4" spans="1:16">
      <c r="A4" s="25" t="s">
        <v>2</v>
      </c>
    </row>
    <row r="6" spans="1:16" ht="15" customHeight="1">
      <c r="A6" s="26" t="s">
        <v>23</v>
      </c>
      <c r="B6" s="27"/>
      <c r="C6" s="27"/>
      <c r="D6" s="27"/>
      <c r="E6" s="27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</row>
    <row r="7" spans="1:16" ht="16.5" thickBot="1">
      <c r="A7" s="29"/>
      <c r="B7" s="30"/>
      <c r="C7" s="30"/>
      <c r="D7" s="29"/>
      <c r="E7" s="29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</row>
    <row r="8" spans="1:16" ht="45.2" customHeight="1" thickBot="1">
      <c r="A8" s="31" t="s">
        <v>4</v>
      </c>
      <c r="B8" s="32" t="s">
        <v>5</v>
      </c>
      <c r="C8" s="32" t="s">
        <v>6</v>
      </c>
      <c r="D8" s="33" t="s">
        <v>24</v>
      </c>
      <c r="E8" s="34" t="s">
        <v>8</v>
      </c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</row>
    <row r="9" spans="1:16">
      <c r="A9" s="35" t="s">
        <v>9</v>
      </c>
      <c r="B9" s="36" t="s">
        <v>10</v>
      </c>
      <c r="C9" s="36">
        <v>0</v>
      </c>
      <c r="D9" s="37" t="s">
        <v>10</v>
      </c>
      <c r="E9" s="36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</row>
    <row r="10" spans="1:16">
      <c r="A10" s="38" t="s">
        <v>11</v>
      </c>
      <c r="B10" s="39"/>
      <c r="C10" s="36"/>
      <c r="D10" s="40"/>
      <c r="E10" s="39"/>
      <c r="F10" s="28"/>
      <c r="G10" s="28"/>
      <c r="H10" s="28"/>
    </row>
    <row r="11" spans="1:16">
      <c r="A11" s="38" t="s">
        <v>12</v>
      </c>
      <c r="B11" s="39"/>
      <c r="C11" s="36"/>
      <c r="D11" s="40"/>
      <c r="E11" s="39"/>
      <c r="F11" s="28"/>
      <c r="G11" s="28"/>
      <c r="H11" s="28"/>
    </row>
    <row r="12" spans="1:16">
      <c r="A12" s="38" t="s">
        <v>13</v>
      </c>
      <c r="B12" s="39"/>
      <c r="C12" s="36"/>
      <c r="D12" s="40"/>
      <c r="E12" s="39"/>
      <c r="F12" s="28"/>
      <c r="G12" s="28"/>
      <c r="H12" s="28"/>
    </row>
    <row r="13" spans="1:16" ht="15" customHeight="1">
      <c r="A13" s="38" t="s">
        <v>14</v>
      </c>
      <c r="B13" s="39"/>
      <c r="C13" s="36"/>
      <c r="D13" s="40"/>
      <c r="E13" s="39"/>
      <c r="F13" s="28"/>
      <c r="G13" s="28"/>
      <c r="H13" s="28"/>
    </row>
    <row r="14" spans="1:16">
      <c r="A14" s="38" t="s">
        <v>15</v>
      </c>
      <c r="B14" s="39"/>
      <c r="C14" s="36"/>
      <c r="D14" s="40"/>
      <c r="E14" s="39"/>
      <c r="F14" s="28"/>
      <c r="G14" s="28"/>
      <c r="H14" s="28"/>
    </row>
    <row r="15" spans="1:16">
      <c r="A15" s="38" t="s">
        <v>16</v>
      </c>
      <c r="B15" s="39"/>
      <c r="C15" s="36"/>
      <c r="D15" s="40"/>
      <c r="E15" s="39"/>
      <c r="F15" s="28"/>
      <c r="G15" s="28"/>
      <c r="H15" s="28"/>
    </row>
    <row r="16" spans="1:16" ht="15.75" thickBot="1">
      <c r="A16" s="41" t="s">
        <v>17</v>
      </c>
      <c r="B16" s="42"/>
      <c r="C16" s="43"/>
      <c r="D16" s="44"/>
      <c r="E16" s="42"/>
      <c r="F16" s="28"/>
      <c r="G16" s="28"/>
      <c r="H16" s="28"/>
    </row>
    <row r="17" spans="1:8">
      <c r="H17" s="28"/>
    </row>
    <row r="20" spans="1:8">
      <c r="A20" s="45" t="s">
        <v>18</v>
      </c>
      <c r="B20" s="45"/>
      <c r="C20" s="1899">
        <v>44651</v>
      </c>
      <c r="D20" s="1899"/>
      <c r="E20" s="45"/>
      <c r="F20" s="1891" t="s">
        <v>19</v>
      </c>
      <c r="G20" s="1891"/>
    </row>
    <row r="21" spans="1:8">
      <c r="A21" s="45" t="s">
        <v>20</v>
      </c>
      <c r="B21" s="46"/>
      <c r="C21" s="1891" t="s">
        <v>21</v>
      </c>
      <c r="D21" s="1892"/>
      <c r="E21" s="45"/>
      <c r="F21" s="1891" t="s">
        <v>22</v>
      </c>
      <c r="G21" s="1891"/>
    </row>
  </sheetData>
  <mergeCells count="5">
    <mergeCell ref="A3:I3"/>
    <mergeCell ref="C20:D20"/>
    <mergeCell ref="F20:G20"/>
    <mergeCell ref="C21:D21"/>
    <mergeCell ref="F21:G21"/>
  </mergeCells>
  <pageMargins left="0.25" right="0.25" top="0.75" bottom="0.75" header="0.3" footer="0.3"/>
  <pageSetup paperSize="9" scale="76" orientation="landscape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"/>
  <sheetViews>
    <sheetView tabSelected="1" workbookViewId="0">
      <selection activeCell="A5" sqref="A5:R5"/>
    </sheetView>
  </sheetViews>
  <sheetFormatPr defaultRowHeight="15"/>
  <cols>
    <col min="1" max="1" width="35.85546875" style="2" bestFit="1" customWidth="1"/>
    <col min="2" max="2" width="19.140625" style="2" customWidth="1"/>
    <col min="3" max="4" width="25.7109375" style="2" customWidth="1"/>
    <col min="5" max="7" width="19.140625" style="2" customWidth="1"/>
    <col min="8" max="8" width="14.140625" style="2" customWidth="1"/>
    <col min="9" max="16384" width="9.140625" style="2"/>
  </cols>
  <sheetData>
    <row r="1" spans="1:16" ht="15.75">
      <c r="A1" s="1" t="s">
        <v>0</v>
      </c>
    </row>
    <row r="3" spans="1:16" ht="18.75">
      <c r="A3" s="1901" t="s">
        <v>1</v>
      </c>
      <c r="B3" s="1901"/>
      <c r="C3" s="1901"/>
      <c r="D3" s="1901"/>
      <c r="E3" s="1901"/>
      <c r="F3" s="1901"/>
      <c r="G3" s="1901"/>
      <c r="H3" s="1901"/>
      <c r="I3" s="1901"/>
    </row>
    <row r="4" spans="1:16">
      <c r="A4" s="2" t="s">
        <v>2</v>
      </c>
    </row>
    <row r="6" spans="1:16" ht="15" customHeight="1">
      <c r="A6" s="3" t="s">
        <v>3</v>
      </c>
      <c r="B6" s="4"/>
      <c r="C6" s="4"/>
      <c r="D6" s="4"/>
      <c r="E6" s="4"/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ht="16.5" thickBot="1">
      <c r="A7" s="6"/>
      <c r="B7" s="7"/>
      <c r="C7" s="7"/>
      <c r="D7" s="6"/>
      <c r="E7" s="6"/>
      <c r="F7" s="5"/>
      <c r="G7" s="5"/>
      <c r="H7" s="5"/>
      <c r="I7" s="5"/>
      <c r="J7" s="5"/>
      <c r="K7" s="5"/>
      <c r="L7" s="5"/>
      <c r="M7" s="5"/>
      <c r="N7" s="5"/>
      <c r="O7" s="5"/>
      <c r="P7" s="5"/>
    </row>
    <row r="8" spans="1:16" ht="54.95" customHeight="1" thickBot="1">
      <c r="A8" s="8" t="s">
        <v>4</v>
      </c>
      <c r="B8" s="9" t="s">
        <v>5</v>
      </c>
      <c r="C8" s="9" t="s">
        <v>6</v>
      </c>
      <c r="D8" s="10" t="s">
        <v>7</v>
      </c>
      <c r="E8" s="11" t="s">
        <v>8</v>
      </c>
      <c r="F8" s="5"/>
      <c r="G8" s="5"/>
      <c r="H8" s="5"/>
      <c r="I8" s="5"/>
      <c r="J8" s="5"/>
      <c r="K8" s="5"/>
      <c r="L8" s="5"/>
      <c r="M8" s="5"/>
      <c r="N8" s="5"/>
      <c r="O8" s="5"/>
      <c r="P8" s="5"/>
    </row>
    <row r="9" spans="1:16">
      <c r="A9" s="12" t="s">
        <v>9</v>
      </c>
      <c r="B9" s="13" t="s">
        <v>10</v>
      </c>
      <c r="C9" s="14">
        <v>0</v>
      </c>
      <c r="D9" s="15" t="s">
        <v>10</v>
      </c>
      <c r="E9" s="13"/>
      <c r="F9" s="5"/>
      <c r="G9" s="5"/>
      <c r="H9" s="5"/>
      <c r="I9" s="5"/>
      <c r="J9" s="5"/>
      <c r="K9" s="5"/>
      <c r="L9" s="5"/>
      <c r="M9" s="5"/>
      <c r="N9" s="5"/>
      <c r="O9" s="5"/>
      <c r="P9" s="5"/>
    </row>
    <row r="10" spans="1:16">
      <c r="A10" s="16" t="s">
        <v>11</v>
      </c>
      <c r="B10" s="17"/>
      <c r="C10" s="17"/>
      <c r="D10" s="18"/>
      <c r="E10" s="17"/>
      <c r="F10" s="5"/>
      <c r="G10" s="5"/>
      <c r="H10" s="5"/>
    </row>
    <row r="11" spans="1:16">
      <c r="A11" s="16" t="s">
        <v>12</v>
      </c>
      <c r="B11" s="17"/>
      <c r="C11" s="17"/>
      <c r="D11" s="18"/>
      <c r="E11" s="17"/>
      <c r="F11" s="5"/>
      <c r="G11" s="5"/>
      <c r="H11" s="5"/>
    </row>
    <row r="12" spans="1:16">
      <c r="A12" s="16" t="s">
        <v>13</v>
      </c>
      <c r="B12" s="17"/>
      <c r="C12" s="17"/>
      <c r="D12" s="18"/>
      <c r="E12" s="17"/>
      <c r="F12" s="5"/>
      <c r="G12" s="5"/>
      <c r="H12" s="5"/>
    </row>
    <row r="13" spans="1:16" ht="15" customHeight="1">
      <c r="A13" s="16" t="s">
        <v>14</v>
      </c>
      <c r="B13" s="17"/>
      <c r="C13" s="17"/>
      <c r="D13" s="18"/>
      <c r="E13" s="17"/>
      <c r="F13" s="5"/>
      <c r="G13" s="5"/>
      <c r="H13" s="5"/>
    </row>
    <row r="14" spans="1:16">
      <c r="A14" s="16" t="s">
        <v>15</v>
      </c>
      <c r="B14" s="17"/>
      <c r="C14" s="17"/>
      <c r="D14" s="18"/>
      <c r="E14" s="17"/>
      <c r="F14" s="5"/>
      <c r="G14" s="5"/>
      <c r="H14" s="5"/>
    </row>
    <row r="15" spans="1:16">
      <c r="A15" s="16" t="s">
        <v>16</v>
      </c>
      <c r="B15" s="17"/>
      <c r="C15" s="17"/>
      <c r="D15" s="18"/>
      <c r="E15" s="17"/>
      <c r="F15" s="5"/>
      <c r="G15" s="5"/>
      <c r="H15" s="5"/>
    </row>
    <row r="16" spans="1:16" ht="15.75" thickBot="1">
      <c r="A16" s="19" t="s">
        <v>17</v>
      </c>
      <c r="B16" s="20"/>
      <c r="C16" s="20"/>
      <c r="D16" s="21"/>
      <c r="E16" s="20"/>
      <c r="F16" s="5"/>
      <c r="G16" s="5"/>
      <c r="H16" s="5"/>
    </row>
    <row r="17" spans="1:8">
      <c r="H17" s="5"/>
    </row>
    <row r="20" spans="1:8">
      <c r="A20" s="22" t="s">
        <v>18</v>
      </c>
      <c r="B20" s="22"/>
      <c r="C20" s="1902">
        <v>44651</v>
      </c>
      <c r="D20" s="1903"/>
      <c r="E20" s="22"/>
      <c r="F20" s="1904" t="s">
        <v>19</v>
      </c>
      <c r="G20" s="1904"/>
    </row>
    <row r="21" spans="1:8">
      <c r="A21" s="22" t="s">
        <v>20</v>
      </c>
      <c r="B21" s="23"/>
      <c r="C21" s="1904" t="s">
        <v>21</v>
      </c>
      <c r="D21" s="1905"/>
      <c r="E21" s="22"/>
      <c r="F21" s="1904" t="s">
        <v>22</v>
      </c>
      <c r="G21" s="1904"/>
    </row>
  </sheetData>
  <mergeCells count="5">
    <mergeCell ref="A3:I3"/>
    <mergeCell ref="C20:D20"/>
    <mergeCell ref="F20:G20"/>
    <mergeCell ref="C21:D21"/>
    <mergeCell ref="F21:G21"/>
  </mergeCells>
  <pageMargins left="0.25" right="0.25" top="0.75" bottom="0.75" header="0.3" footer="0.3"/>
  <pageSetup paperSize="9" scale="7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28"/>
  <sheetViews>
    <sheetView topLeftCell="A7" zoomScaleNormal="70" workbookViewId="0">
      <selection activeCell="A5" sqref="A5:R5"/>
    </sheetView>
  </sheetViews>
  <sheetFormatPr defaultColWidth="9.140625" defaultRowHeight="13.5"/>
  <cols>
    <col min="1" max="1" width="8" style="931" customWidth="1"/>
    <col min="2" max="2" width="37.5703125" style="1002" customWidth="1"/>
    <col min="3" max="3" width="25.140625" style="1002" customWidth="1"/>
    <col min="4" max="4" width="20.42578125" style="1002" customWidth="1"/>
    <col min="5" max="5" width="18.140625" style="1002" customWidth="1"/>
    <col min="6" max="6" width="19" style="1002" customWidth="1"/>
    <col min="7" max="7" width="20.140625" style="1002" customWidth="1"/>
    <col min="8" max="8" width="19.85546875" style="1002" customWidth="1"/>
    <col min="9" max="9" width="8.7109375" style="1002" customWidth="1"/>
    <col min="10" max="10" width="16.7109375" style="1002" customWidth="1"/>
    <col min="11" max="16384" width="9.140625" style="1002"/>
  </cols>
  <sheetData>
    <row r="1" spans="1:39" ht="48">
      <c r="H1" s="1003" t="s">
        <v>578</v>
      </c>
    </row>
    <row r="2" spans="1:39" s="1005" customFormat="1">
      <c r="A2" s="1004"/>
      <c r="H2" s="1006" t="s">
        <v>579</v>
      </c>
    </row>
    <row r="3" spans="1:39" s="1005" customFormat="1" ht="69.75" customHeight="1">
      <c r="A3" s="1305" t="s">
        <v>0</v>
      </c>
      <c r="B3" s="1305"/>
      <c r="H3" s="1306" t="s">
        <v>450</v>
      </c>
      <c r="I3" s="1306"/>
      <c r="J3" s="1306"/>
    </row>
    <row r="4" spans="1:39" s="1010" customFormat="1" ht="11.25" customHeight="1">
      <c r="A4" s="1279" t="s">
        <v>580</v>
      </c>
      <c r="B4" s="1279"/>
      <c r="C4" s="1007"/>
      <c r="D4" s="1007"/>
      <c r="E4" s="1007"/>
      <c r="F4" s="1007"/>
      <c r="G4" s="1008"/>
      <c r="H4" s="1008"/>
      <c r="I4" s="1009"/>
    </row>
    <row r="5" spans="1:39" ht="12.2" customHeight="1">
      <c r="A5" s="1280" t="s">
        <v>581</v>
      </c>
      <c r="B5" s="1280"/>
      <c r="C5" s="1011"/>
      <c r="D5" s="1011"/>
      <c r="E5" s="1011"/>
      <c r="F5" s="1011"/>
      <c r="G5" s="1012"/>
      <c r="H5" s="1012"/>
      <c r="I5" s="1013"/>
    </row>
    <row r="6" spans="1:39" ht="12.2" customHeight="1">
      <c r="A6" s="1280" t="s">
        <v>582</v>
      </c>
      <c r="B6" s="1280"/>
      <c r="C6" s="1014"/>
      <c r="D6" s="1014"/>
      <c r="E6" s="1014"/>
      <c r="F6" s="1014"/>
      <c r="G6" s="1012"/>
      <c r="H6" s="1012"/>
    </row>
    <row r="7" spans="1:39" ht="78.75" customHeight="1">
      <c r="A7" s="1276" t="s">
        <v>583</v>
      </c>
      <c r="B7" s="1276"/>
      <c r="C7" s="1276"/>
      <c r="D7" s="1276"/>
      <c r="E7" s="1276"/>
      <c r="F7" s="1276"/>
      <c r="G7" s="1276"/>
      <c r="H7" s="1276"/>
      <c r="I7" s="1276"/>
      <c r="J7" s="1276"/>
    </row>
    <row r="8" spans="1:39" ht="20.45" customHeight="1" thickBot="1">
      <c r="A8" s="1015"/>
      <c r="B8" s="1015"/>
      <c r="C8" s="1015"/>
      <c r="D8" s="1015"/>
      <c r="E8" s="1015"/>
      <c r="F8" s="1015"/>
      <c r="G8" s="1015"/>
      <c r="H8" s="1015"/>
      <c r="I8" s="1015"/>
    </row>
    <row r="9" spans="1:39" s="929" customFormat="1" ht="65.25" customHeight="1" thickBot="1">
      <c r="A9" s="1016" t="s">
        <v>524</v>
      </c>
      <c r="B9" s="1017" t="s">
        <v>31</v>
      </c>
      <c r="C9" s="1016" t="s">
        <v>584</v>
      </c>
      <c r="D9" s="1016" t="s">
        <v>585</v>
      </c>
      <c r="E9" s="1016" t="s">
        <v>586</v>
      </c>
      <c r="F9" s="1016" t="s">
        <v>587</v>
      </c>
      <c r="G9" s="1298" t="s">
        <v>178</v>
      </c>
      <c r="H9" s="1299"/>
      <c r="I9" s="1300"/>
      <c r="J9" s="1016" t="s">
        <v>588</v>
      </c>
      <c r="K9" s="1018"/>
      <c r="L9" s="1018"/>
      <c r="M9" s="1018"/>
      <c r="N9" s="1018"/>
      <c r="O9" s="1018"/>
      <c r="P9" s="1018"/>
      <c r="Q9" s="1018"/>
      <c r="R9" s="1018"/>
      <c r="S9" s="1018"/>
      <c r="T9" s="1018"/>
      <c r="U9" s="1018"/>
      <c r="V9" s="1018"/>
      <c r="W9" s="1018"/>
      <c r="X9" s="1018"/>
      <c r="Y9" s="1018"/>
      <c r="Z9" s="1018"/>
      <c r="AA9" s="1018"/>
      <c r="AB9" s="1018"/>
      <c r="AC9" s="1018"/>
      <c r="AD9" s="1018"/>
      <c r="AE9" s="1018"/>
      <c r="AF9" s="1018"/>
      <c r="AG9" s="1018"/>
      <c r="AH9" s="1018"/>
      <c r="AI9" s="1018"/>
      <c r="AJ9" s="1018"/>
      <c r="AK9" s="1018"/>
      <c r="AL9" s="1018"/>
      <c r="AM9" s="1018"/>
    </row>
    <row r="10" spans="1:39" s="1026" customFormat="1" ht="31.7" customHeight="1" thickBot="1">
      <c r="A10" s="1019">
        <v>1</v>
      </c>
      <c r="B10" s="1020" t="s">
        <v>589</v>
      </c>
      <c r="C10" s="1021" t="s">
        <v>590</v>
      </c>
      <c r="D10" s="1022" t="s">
        <v>591</v>
      </c>
      <c r="E10" s="1023" t="s">
        <v>592</v>
      </c>
      <c r="F10" s="1024">
        <v>630.37</v>
      </c>
      <c r="G10" s="1301"/>
      <c r="H10" s="1302"/>
      <c r="I10" s="1303"/>
      <c r="J10" s="1023" t="s">
        <v>593</v>
      </c>
      <c r="K10" s="1025"/>
      <c r="L10" s="1025"/>
      <c r="M10" s="1025"/>
      <c r="N10" s="1025"/>
      <c r="O10" s="1025"/>
      <c r="P10" s="1025"/>
      <c r="Q10" s="1025"/>
      <c r="R10" s="1025"/>
      <c r="S10" s="1025"/>
      <c r="T10" s="1025"/>
      <c r="U10" s="1025"/>
      <c r="V10" s="1025"/>
      <c r="W10" s="1025"/>
      <c r="X10" s="1025"/>
      <c r="Y10" s="1025"/>
      <c r="Z10" s="1025"/>
      <c r="AA10" s="1025"/>
      <c r="AB10" s="1025"/>
      <c r="AC10" s="1025"/>
      <c r="AD10" s="1025"/>
      <c r="AE10" s="1025"/>
      <c r="AF10" s="1025"/>
      <c r="AG10" s="1025"/>
      <c r="AH10" s="1025"/>
      <c r="AI10" s="1025"/>
      <c r="AJ10" s="1025"/>
      <c r="AK10" s="1025"/>
      <c r="AL10" s="1025"/>
      <c r="AM10" s="1025"/>
    </row>
    <row r="11" spans="1:39" s="1026" customFormat="1" ht="31.7" customHeight="1" thickBot="1">
      <c r="A11" s="1019"/>
      <c r="B11" s="1020"/>
      <c r="C11" s="1021"/>
      <c r="D11" s="1022"/>
      <c r="E11" s="1023"/>
      <c r="F11" s="1024"/>
      <c r="G11" s="1301"/>
      <c r="H11" s="1302"/>
      <c r="I11" s="1303"/>
      <c r="J11" s="1023"/>
      <c r="K11" s="1025"/>
      <c r="L11" s="1025"/>
      <c r="M11" s="1025"/>
      <c r="N11" s="1025"/>
      <c r="O11" s="1025"/>
      <c r="P11" s="1025"/>
      <c r="Q11" s="1025"/>
      <c r="R11" s="1025"/>
      <c r="S11" s="1025"/>
      <c r="T11" s="1025"/>
      <c r="U11" s="1025"/>
      <c r="V11" s="1025"/>
      <c r="W11" s="1025"/>
      <c r="X11" s="1025"/>
      <c r="Y11" s="1025"/>
      <c r="Z11" s="1025"/>
      <c r="AA11" s="1025"/>
      <c r="AB11" s="1025"/>
      <c r="AC11" s="1025"/>
      <c r="AD11" s="1025"/>
      <c r="AE11" s="1025"/>
      <c r="AF11" s="1025"/>
      <c r="AG11" s="1025"/>
      <c r="AH11" s="1025"/>
      <c r="AI11" s="1025"/>
      <c r="AJ11" s="1025"/>
      <c r="AK11" s="1025"/>
      <c r="AL11" s="1025"/>
      <c r="AM11" s="1025"/>
    </row>
    <row r="12" spans="1:39" s="1026" customFormat="1" ht="31.7" customHeight="1" thickBot="1">
      <c r="A12" s="1019"/>
      <c r="B12" s="1020"/>
      <c r="C12" s="1021"/>
      <c r="D12" s="1022"/>
      <c r="E12" s="1023"/>
      <c r="F12" s="1024"/>
      <c r="G12" s="1301"/>
      <c r="H12" s="1302"/>
      <c r="I12" s="1303"/>
      <c r="J12" s="1023"/>
      <c r="K12" s="1025"/>
      <c r="L12" s="1025"/>
      <c r="M12" s="1025"/>
      <c r="N12" s="1025"/>
      <c r="O12" s="1025"/>
      <c r="P12" s="1025"/>
      <c r="Q12" s="1025"/>
      <c r="R12" s="1025"/>
      <c r="S12" s="1025"/>
      <c r="T12" s="1025"/>
      <c r="U12" s="1025"/>
      <c r="V12" s="1025"/>
      <c r="W12" s="1025"/>
      <c r="X12" s="1025"/>
      <c r="Y12" s="1025"/>
      <c r="Z12" s="1025"/>
      <c r="AA12" s="1025"/>
      <c r="AB12" s="1025"/>
      <c r="AC12" s="1025"/>
      <c r="AD12" s="1025"/>
      <c r="AE12" s="1025"/>
      <c r="AF12" s="1025"/>
      <c r="AG12" s="1025"/>
      <c r="AH12" s="1025"/>
      <c r="AI12" s="1025"/>
      <c r="AJ12" s="1025"/>
      <c r="AK12" s="1025"/>
      <c r="AL12" s="1025"/>
      <c r="AM12" s="1025"/>
    </row>
    <row r="13" spans="1:39" s="1026" customFormat="1" ht="31.7" customHeight="1" thickBot="1">
      <c r="A13" s="1019"/>
      <c r="B13" s="1020"/>
      <c r="C13" s="1021"/>
      <c r="D13" s="1022"/>
      <c r="E13" s="1027"/>
      <c r="F13" s="1024"/>
      <c r="G13" s="1301"/>
      <c r="H13" s="1302"/>
      <c r="I13" s="1303"/>
      <c r="J13" s="1023"/>
      <c r="K13" s="1025"/>
      <c r="L13" s="1025"/>
      <c r="M13" s="1025"/>
      <c r="N13" s="1025"/>
      <c r="O13" s="1025"/>
      <c r="P13" s="1025"/>
      <c r="Q13" s="1025"/>
      <c r="R13" s="1025"/>
      <c r="S13" s="1025"/>
      <c r="T13" s="1025"/>
      <c r="U13" s="1025"/>
      <c r="V13" s="1025"/>
      <c r="W13" s="1025"/>
      <c r="X13" s="1025"/>
      <c r="Y13" s="1025"/>
      <c r="Z13" s="1025"/>
      <c r="AA13" s="1025"/>
      <c r="AB13" s="1025"/>
      <c r="AC13" s="1025"/>
      <c r="AD13" s="1025"/>
      <c r="AE13" s="1025"/>
      <c r="AF13" s="1025"/>
      <c r="AG13" s="1025"/>
      <c r="AH13" s="1025"/>
      <c r="AI13" s="1025"/>
      <c r="AJ13" s="1025"/>
      <c r="AK13" s="1025"/>
      <c r="AL13" s="1025"/>
      <c r="AM13" s="1025"/>
    </row>
    <row r="14" spans="1:39" s="1026" customFormat="1" ht="31.7" customHeight="1" thickBot="1">
      <c r="A14" s="1019"/>
      <c r="B14" s="1020"/>
      <c r="C14" s="1021"/>
      <c r="D14" s="1022"/>
      <c r="E14" s="1027"/>
      <c r="F14" s="1024"/>
      <c r="G14" s="1301"/>
      <c r="H14" s="1302"/>
      <c r="I14" s="1303"/>
      <c r="J14" s="1023"/>
      <c r="K14" s="1025"/>
      <c r="L14" s="1025"/>
      <c r="M14" s="1025"/>
      <c r="N14" s="1025"/>
      <c r="O14" s="1025"/>
      <c r="P14" s="1025"/>
      <c r="Q14" s="1025"/>
      <c r="R14" s="1025"/>
      <c r="S14" s="1025"/>
      <c r="T14" s="1025"/>
      <c r="U14" s="1025"/>
      <c r="V14" s="1025"/>
      <c r="W14" s="1025"/>
      <c r="X14" s="1025"/>
      <c r="Y14" s="1025"/>
      <c r="Z14" s="1025"/>
      <c r="AA14" s="1025"/>
      <c r="AB14" s="1025"/>
      <c r="AC14" s="1025"/>
      <c r="AD14" s="1025"/>
      <c r="AE14" s="1025"/>
      <c r="AF14" s="1025"/>
      <c r="AG14" s="1025"/>
      <c r="AH14" s="1025"/>
      <c r="AI14" s="1025"/>
      <c r="AJ14" s="1025"/>
      <c r="AK14" s="1025"/>
      <c r="AL14" s="1025"/>
      <c r="AM14" s="1025"/>
    </row>
    <row r="15" spans="1:39" s="1026" customFormat="1" ht="31.7" customHeight="1" thickBot="1">
      <c r="A15" s="1019"/>
      <c r="B15" s="1020"/>
      <c r="C15" s="1021"/>
      <c r="D15" s="1022"/>
      <c r="E15" s="1027"/>
      <c r="F15" s="1024"/>
      <c r="G15" s="1301"/>
      <c r="H15" s="1302"/>
      <c r="I15" s="1303"/>
      <c r="J15" s="1023"/>
      <c r="K15" s="1025"/>
      <c r="L15" s="1025"/>
      <c r="M15" s="1025"/>
      <c r="N15" s="1025"/>
      <c r="O15" s="1025"/>
      <c r="P15" s="1025"/>
      <c r="Q15" s="1025"/>
      <c r="R15" s="1025"/>
      <c r="S15" s="1025"/>
      <c r="T15" s="1025"/>
      <c r="U15" s="1025"/>
      <c r="V15" s="1025"/>
      <c r="W15" s="1025"/>
      <c r="X15" s="1025"/>
      <c r="Y15" s="1025"/>
      <c r="Z15" s="1025"/>
      <c r="AA15" s="1025"/>
      <c r="AB15" s="1025"/>
      <c r="AC15" s="1025"/>
      <c r="AD15" s="1025"/>
      <c r="AE15" s="1025"/>
      <c r="AF15" s="1025"/>
      <c r="AG15" s="1025"/>
      <c r="AH15" s="1025"/>
      <c r="AI15" s="1025"/>
      <c r="AJ15" s="1025"/>
      <c r="AK15" s="1025"/>
      <c r="AL15" s="1025"/>
      <c r="AM15" s="1025"/>
    </row>
    <row r="16" spans="1:39" s="1026" customFormat="1" ht="36.75" customHeight="1" thickBot="1">
      <c r="A16" s="1284" t="s">
        <v>264</v>
      </c>
      <c r="B16" s="1285"/>
      <c r="C16" s="1285"/>
      <c r="D16" s="1285"/>
      <c r="E16" s="1286"/>
      <c r="F16" s="1024"/>
      <c r="G16" s="1301"/>
      <c r="H16" s="1302"/>
      <c r="I16" s="1303"/>
      <c r="J16" s="1023"/>
      <c r="K16" s="1025"/>
      <c r="L16" s="1025"/>
      <c r="M16" s="1025"/>
      <c r="N16" s="1025"/>
      <c r="O16" s="1025"/>
      <c r="P16" s="1025"/>
      <c r="Q16" s="1025"/>
      <c r="R16" s="1025"/>
      <c r="S16" s="1025"/>
      <c r="T16" s="1025"/>
      <c r="U16" s="1025"/>
      <c r="V16" s="1025"/>
      <c r="W16" s="1025"/>
      <c r="X16" s="1025"/>
      <c r="Y16" s="1025"/>
      <c r="Z16" s="1025"/>
      <c r="AA16" s="1025"/>
      <c r="AB16" s="1025"/>
      <c r="AC16" s="1025"/>
      <c r="AD16" s="1025"/>
      <c r="AE16" s="1025"/>
      <c r="AF16" s="1025"/>
      <c r="AG16" s="1025"/>
      <c r="AH16" s="1025"/>
      <c r="AI16" s="1025"/>
      <c r="AJ16" s="1025"/>
      <c r="AK16" s="1025"/>
      <c r="AL16" s="1025"/>
      <c r="AM16" s="1025"/>
    </row>
    <row r="17" spans="1:9" s="1029" customFormat="1">
      <c r="A17" s="1028"/>
      <c r="D17" s="1029" t="s">
        <v>381</v>
      </c>
    </row>
    <row r="18" spans="1:9" s="1029" customFormat="1" ht="14.25" customHeight="1">
      <c r="A18" s="1030" t="s">
        <v>594</v>
      </c>
      <c r="B18" s="1030"/>
      <c r="C18" s="1030"/>
      <c r="D18" s="1030"/>
      <c r="E18" s="1030"/>
      <c r="F18" s="1031"/>
      <c r="G18" s="1032"/>
    </row>
    <row r="19" spans="1:9" s="1029" customFormat="1" ht="14.25" customHeight="1">
      <c r="A19" s="1033" t="s">
        <v>595</v>
      </c>
      <c r="B19" s="886"/>
      <c r="C19" s="886"/>
      <c r="D19" s="886"/>
      <c r="E19" s="1034"/>
      <c r="F19" s="1035"/>
      <c r="G19" s="886"/>
    </row>
    <row r="20" spans="1:9" s="1029" customFormat="1" ht="15">
      <c r="A20" s="1033" t="s">
        <v>596</v>
      </c>
      <c r="B20" s="1033"/>
      <c r="C20" s="1033"/>
      <c r="D20" s="1033"/>
      <c r="E20" s="1033"/>
      <c r="F20" s="1031"/>
      <c r="G20" s="1032"/>
    </row>
    <row r="21" spans="1:9" s="1029" customFormat="1" ht="15">
      <c r="A21" s="1033" t="s">
        <v>597</v>
      </c>
      <c r="B21" s="1033"/>
      <c r="C21" s="1033"/>
      <c r="D21" s="1033"/>
      <c r="E21" s="1033"/>
      <c r="F21" s="1031"/>
      <c r="G21" s="1032"/>
    </row>
    <row r="22" spans="1:9" s="1029" customFormat="1" ht="15">
      <c r="A22" s="1033" t="s">
        <v>598</v>
      </c>
      <c r="B22" s="1036"/>
      <c r="C22" s="1036"/>
      <c r="D22" s="1032"/>
      <c r="E22" s="1032"/>
      <c r="F22" s="1031"/>
      <c r="G22" s="1032"/>
    </row>
    <row r="23" spans="1:9" s="1029" customFormat="1" ht="14.25">
      <c r="A23" s="1037"/>
      <c r="B23" s="1036"/>
      <c r="C23" s="1036"/>
      <c r="D23" s="1032"/>
      <c r="E23" s="1032"/>
      <c r="F23" s="1031"/>
      <c r="G23" s="1032"/>
    </row>
    <row r="24" spans="1:9" s="1029" customFormat="1" ht="14.25">
      <c r="A24" s="1037"/>
      <c r="B24" s="1036"/>
      <c r="C24" s="1036"/>
      <c r="D24" s="1032"/>
      <c r="E24" s="1032"/>
      <c r="F24" s="1031"/>
      <c r="G24" s="1032"/>
    </row>
    <row r="25" spans="1:9" s="1029" customFormat="1" ht="31.5" customHeight="1">
      <c r="A25" s="1037"/>
      <c r="B25" s="1036"/>
      <c r="C25" s="1036"/>
      <c r="D25" s="1032"/>
      <c r="E25" s="1032"/>
      <c r="F25" s="1031"/>
      <c r="G25" s="1032"/>
    </row>
    <row r="26" spans="1:9" ht="18.75" customHeight="1">
      <c r="A26" s="1038"/>
      <c r="B26" s="1012"/>
      <c r="C26" s="1012"/>
      <c r="D26" s="930"/>
      <c r="E26" s="930"/>
      <c r="G26" s="1012"/>
      <c r="H26" s="1039"/>
      <c r="I26" s="1012"/>
    </row>
    <row r="27" spans="1:9" ht="12.95" customHeight="1">
      <c r="A27" s="931" t="s">
        <v>599</v>
      </c>
      <c r="E27" s="1304">
        <v>44651</v>
      </c>
      <c r="F27" s="1304"/>
      <c r="G27" s="1012"/>
      <c r="H27" s="1274"/>
      <c r="I27" s="1274"/>
    </row>
    <row r="28" spans="1:9" ht="27.2" customHeight="1">
      <c r="A28" s="929" t="s">
        <v>43</v>
      </c>
      <c r="B28" s="930"/>
      <c r="C28" s="1012"/>
      <c r="E28" s="1275" t="s">
        <v>60</v>
      </c>
      <c r="F28" s="1275"/>
      <c r="H28" s="1274"/>
      <c r="I28" s="1274"/>
    </row>
  </sheetData>
  <mergeCells count="19">
    <mergeCell ref="A7:J7"/>
    <mergeCell ref="A3:B3"/>
    <mergeCell ref="H3:J3"/>
    <mergeCell ref="A4:B4"/>
    <mergeCell ref="A5:B5"/>
    <mergeCell ref="A6:B6"/>
    <mergeCell ref="E28:F28"/>
    <mergeCell ref="H28:I28"/>
    <mergeCell ref="G9:I9"/>
    <mergeCell ref="G10:I10"/>
    <mergeCell ref="G11:I11"/>
    <mergeCell ref="G12:I12"/>
    <mergeCell ref="G13:I13"/>
    <mergeCell ref="G14:I14"/>
    <mergeCell ref="G15:I15"/>
    <mergeCell ref="A16:E16"/>
    <mergeCell ref="G16:I16"/>
    <mergeCell ref="E27:F27"/>
    <mergeCell ref="H27:I27"/>
  </mergeCells>
  <pageMargins left="0.22" right="0.17" top="0.31496062992125984" bottom="0.27559055118110237" header="0.19685039370078741" footer="0.19685039370078741"/>
  <pageSetup paperSize="9" scale="72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"/>
  <sheetViews>
    <sheetView view="pageBreakPreview" zoomScale="60" zoomScaleNormal="100" zoomScaleSheetLayoutView="100" workbookViewId="0">
      <selection activeCell="A5" sqref="A5:R5"/>
    </sheetView>
  </sheetViews>
  <sheetFormatPr defaultColWidth="9.140625" defaultRowHeight="12.75"/>
  <cols>
    <col min="1" max="1" width="6.85546875" style="939" customWidth="1"/>
    <col min="2" max="2" width="29.5703125" style="939" customWidth="1"/>
    <col min="3" max="3" width="26.7109375" style="939" customWidth="1"/>
    <col min="4" max="4" width="15.28515625" style="939" customWidth="1"/>
    <col min="5" max="5" width="16.7109375" style="939" customWidth="1"/>
    <col min="6" max="6" width="17.42578125" style="939" customWidth="1"/>
    <col min="7" max="7" width="15.85546875" style="939" customWidth="1"/>
    <col min="8" max="8" width="17.42578125" style="939" customWidth="1"/>
    <col min="9" max="9" width="24.28515625" style="939" customWidth="1"/>
    <col min="10" max="10" width="15.7109375" style="939" customWidth="1"/>
    <col min="11" max="11" width="14.28515625" style="939" customWidth="1"/>
    <col min="12" max="12" width="17" style="939" customWidth="1"/>
    <col min="13" max="13" width="16.85546875" style="939" customWidth="1"/>
    <col min="14" max="16384" width="9.140625" style="939"/>
  </cols>
  <sheetData>
    <row r="1" spans="1:9" ht="61.5" customHeight="1">
      <c r="G1" s="962"/>
      <c r="I1" s="963" t="s">
        <v>555</v>
      </c>
    </row>
    <row r="2" spans="1:9" s="935" customFormat="1" ht="14.25">
      <c r="G2" s="964" t="s">
        <v>556</v>
      </c>
      <c r="H2" s="965"/>
    </row>
    <row r="3" spans="1:9" s="935" customFormat="1" ht="46.5" customHeight="1">
      <c r="A3" s="966" t="s">
        <v>547</v>
      </c>
      <c r="G3" s="1306" t="s">
        <v>557</v>
      </c>
      <c r="H3" s="1306"/>
      <c r="I3" s="1306"/>
    </row>
    <row r="4" spans="1:9" s="937" customFormat="1" ht="13.5">
      <c r="A4" s="1309" t="s">
        <v>558</v>
      </c>
      <c r="B4" s="1309"/>
    </row>
    <row r="5" spans="1:9" ht="13.5">
      <c r="A5" s="938" t="s">
        <v>451</v>
      </c>
      <c r="B5" s="938"/>
    </row>
    <row r="6" spans="1:9" ht="13.5">
      <c r="A6" s="1310" t="s">
        <v>452</v>
      </c>
      <c r="B6" s="1310"/>
      <c r="H6" s="940"/>
    </row>
    <row r="7" spans="1:9" ht="73.5" customHeight="1">
      <c r="A7" s="1311" t="s">
        <v>559</v>
      </c>
      <c r="B7" s="1311"/>
      <c r="C7" s="1311"/>
      <c r="D7" s="1311"/>
      <c r="E7" s="1311"/>
      <c r="F7" s="1311"/>
      <c r="G7" s="1311"/>
      <c r="H7" s="1311"/>
      <c r="I7" s="1311"/>
    </row>
    <row r="8" spans="1:9" s="968" customFormat="1" ht="37.5" customHeight="1" thickBot="1">
      <c r="A8" s="967"/>
      <c r="B8" s="967"/>
      <c r="C8" s="967"/>
      <c r="D8" s="967"/>
      <c r="E8" s="967"/>
      <c r="F8" s="967"/>
      <c r="G8" s="967"/>
      <c r="H8" s="967"/>
    </row>
    <row r="9" spans="1:9" s="973" customFormat="1" ht="48.95" customHeight="1" thickBot="1">
      <c r="A9" s="969" t="s">
        <v>560</v>
      </c>
      <c r="B9" s="1312"/>
      <c r="C9" s="1312"/>
      <c r="D9" s="970" t="s">
        <v>561</v>
      </c>
      <c r="E9" s="971" t="s">
        <v>562</v>
      </c>
      <c r="F9" s="970" t="s">
        <v>31</v>
      </c>
      <c r="G9" s="970" t="s">
        <v>31</v>
      </c>
      <c r="H9" s="970" t="s">
        <v>31</v>
      </c>
      <c r="I9" s="972" t="s">
        <v>563</v>
      </c>
    </row>
    <row r="10" spans="1:9" s="978" customFormat="1" ht="13.7" customHeight="1">
      <c r="A10" s="1307"/>
      <c r="B10" s="1308"/>
      <c r="C10" s="1308"/>
      <c r="D10" s="974">
        <v>1</v>
      </c>
      <c r="E10" s="974">
        <v>2</v>
      </c>
      <c r="F10" s="975">
        <v>3</v>
      </c>
      <c r="G10" s="976">
        <v>4</v>
      </c>
      <c r="H10" s="975">
        <v>5</v>
      </c>
      <c r="I10" s="977"/>
    </row>
    <row r="11" spans="1:9" s="982" customFormat="1" ht="27.2" customHeight="1">
      <c r="A11" s="979">
        <v>1</v>
      </c>
      <c r="B11" s="1314" t="s">
        <v>564</v>
      </c>
      <c r="C11" s="1315"/>
      <c r="D11" s="980">
        <f>D12+D14+D13</f>
        <v>0</v>
      </c>
      <c r="E11" s="980">
        <f t="shared" ref="E11:H11" si="0">E12+E14+E13</f>
        <v>0</v>
      </c>
      <c r="F11" s="980">
        <f t="shared" si="0"/>
        <v>0</v>
      </c>
      <c r="G11" s="980">
        <f t="shared" si="0"/>
        <v>0</v>
      </c>
      <c r="H11" s="980">
        <f t="shared" si="0"/>
        <v>0</v>
      </c>
      <c r="I11" s="981">
        <f>SUM(D11:H11)</f>
        <v>0</v>
      </c>
    </row>
    <row r="12" spans="1:9" s="978" customFormat="1" ht="27.2" customHeight="1">
      <c r="A12" s="983" t="s">
        <v>565</v>
      </c>
      <c r="B12" s="1316" t="s">
        <v>566</v>
      </c>
      <c r="C12" s="1317"/>
      <c r="D12" s="984"/>
      <c r="E12" s="985"/>
      <c r="F12" s="986"/>
      <c r="G12" s="986"/>
      <c r="H12" s="986"/>
      <c r="I12" s="987"/>
    </row>
    <row r="13" spans="1:9" s="978" customFormat="1" ht="27.2" customHeight="1">
      <c r="A13" s="983" t="s">
        <v>567</v>
      </c>
      <c r="B13" s="1318" t="s">
        <v>568</v>
      </c>
      <c r="C13" s="1317"/>
      <c r="D13" s="984"/>
      <c r="E13" s="985"/>
      <c r="F13" s="986"/>
      <c r="G13" s="986"/>
      <c r="H13" s="986"/>
      <c r="I13" s="987"/>
    </row>
    <row r="14" spans="1:9" s="978" customFormat="1" ht="27.2" customHeight="1">
      <c r="A14" s="983" t="s">
        <v>569</v>
      </c>
      <c r="B14" s="1316" t="s">
        <v>570</v>
      </c>
      <c r="C14" s="1317"/>
      <c r="D14" s="984"/>
      <c r="E14" s="985"/>
      <c r="F14" s="986"/>
      <c r="G14" s="986"/>
      <c r="H14" s="986"/>
      <c r="I14" s="987"/>
    </row>
    <row r="15" spans="1:9" s="982" customFormat="1" ht="27.2" customHeight="1">
      <c r="A15" s="979">
        <v>2</v>
      </c>
      <c r="B15" s="1314" t="s">
        <v>571</v>
      </c>
      <c r="C15" s="1314"/>
      <c r="D15" s="980">
        <f>D16+D18+D17</f>
        <v>0</v>
      </c>
      <c r="E15" s="980">
        <f t="shared" ref="E15:H15" si="1">E16+E18+E17</f>
        <v>0</v>
      </c>
      <c r="F15" s="980">
        <f t="shared" si="1"/>
        <v>0</v>
      </c>
      <c r="G15" s="980">
        <f t="shared" si="1"/>
        <v>0</v>
      </c>
      <c r="H15" s="980">
        <f t="shared" si="1"/>
        <v>0</v>
      </c>
      <c r="I15" s="981">
        <f>SUM(D15:H15)</f>
        <v>0</v>
      </c>
    </row>
    <row r="16" spans="1:9" s="978" customFormat="1" ht="42.2" customHeight="1">
      <c r="A16" s="983" t="s">
        <v>572</v>
      </c>
      <c r="B16" s="1316" t="s">
        <v>573</v>
      </c>
      <c r="C16" s="1317"/>
      <c r="D16" s="988"/>
      <c r="E16" s="985">
        <v>0</v>
      </c>
      <c r="F16" s="986"/>
      <c r="G16" s="986"/>
      <c r="H16" s="986"/>
      <c r="I16" s="987"/>
    </row>
    <row r="17" spans="1:9" s="978" customFormat="1" ht="27.2" customHeight="1">
      <c r="A17" s="983" t="s">
        <v>574</v>
      </c>
      <c r="B17" s="1318" t="s">
        <v>575</v>
      </c>
      <c r="C17" s="1317"/>
      <c r="D17" s="988"/>
      <c r="E17" s="985"/>
      <c r="F17" s="986"/>
      <c r="G17" s="986"/>
      <c r="H17" s="986"/>
      <c r="I17" s="987"/>
    </row>
    <row r="18" spans="1:9" s="978" customFormat="1" ht="38.450000000000003" customHeight="1" thickBot="1">
      <c r="A18" s="989" t="s">
        <v>576</v>
      </c>
      <c r="B18" s="1319" t="s">
        <v>577</v>
      </c>
      <c r="C18" s="1319"/>
      <c r="D18" s="990"/>
      <c r="E18" s="991"/>
      <c r="F18" s="992"/>
      <c r="G18" s="992"/>
      <c r="H18" s="992"/>
      <c r="I18" s="993"/>
    </row>
    <row r="19" spans="1:9" s="978" customFormat="1" ht="13.5"/>
    <row r="20" spans="1:9" s="995" customFormat="1" ht="13.5">
      <c r="A20" s="1320" t="s">
        <v>518</v>
      </c>
      <c r="B20" s="1320"/>
      <c r="C20" s="994"/>
      <c r="D20" s="994"/>
      <c r="F20" s="996"/>
    </row>
    <row r="21" spans="1:9" s="995" customFormat="1" ht="43.5" customHeight="1">
      <c r="A21" s="997"/>
      <c r="B21" s="1321"/>
      <c r="C21" s="1321"/>
      <c r="D21" s="1321"/>
      <c r="E21" s="1321"/>
    </row>
    <row r="22" spans="1:9" s="999" customFormat="1" ht="14.25" customHeight="1">
      <c r="A22" s="998"/>
      <c r="B22" s="1322"/>
      <c r="C22" s="1322"/>
      <c r="D22" s="1322"/>
      <c r="E22" s="1322"/>
    </row>
    <row r="23" spans="1:9" s="999" customFormat="1">
      <c r="A23" s="954" t="s">
        <v>41</v>
      </c>
      <c r="B23" s="954"/>
      <c r="D23" s="1000"/>
      <c r="E23" s="955">
        <v>44651</v>
      </c>
    </row>
    <row r="24" spans="1:9" ht="61.5" customHeight="1">
      <c r="A24" s="1313" t="s">
        <v>43</v>
      </c>
      <c r="B24" s="1313"/>
      <c r="E24" s="956" t="s">
        <v>60</v>
      </c>
    </row>
  </sheetData>
  <mergeCells count="18">
    <mergeCell ref="A24:B24"/>
    <mergeCell ref="B11:C11"/>
    <mergeCell ref="B12:C12"/>
    <mergeCell ref="B13:C13"/>
    <mergeCell ref="B14:C14"/>
    <mergeCell ref="B15:C15"/>
    <mergeCell ref="B16:C16"/>
    <mergeCell ref="B17:C17"/>
    <mergeCell ref="B18:C18"/>
    <mergeCell ref="A20:B20"/>
    <mergeCell ref="B21:E21"/>
    <mergeCell ref="B22:E22"/>
    <mergeCell ref="A10:C10"/>
    <mergeCell ref="G3:I3"/>
    <mergeCell ref="A4:B4"/>
    <mergeCell ref="A6:B6"/>
    <mergeCell ref="A7:I7"/>
    <mergeCell ref="B9:C9"/>
  </mergeCells>
  <pageMargins left="0.47244094488188981" right="0.39370078740157483" top="0.98425196850393704" bottom="0.98425196850393704" header="0.51181102362204722" footer="0.51181102362204722"/>
  <pageSetup paperSize="9" scale="63" fitToWidth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6"/>
  <sheetViews>
    <sheetView topLeftCell="A10" zoomScaleNormal="100" workbookViewId="0">
      <selection activeCell="A5" sqref="A5:R5"/>
    </sheetView>
  </sheetViews>
  <sheetFormatPr defaultColWidth="9.140625" defaultRowHeight="12.75"/>
  <cols>
    <col min="1" max="1" width="4.85546875" style="939" customWidth="1"/>
    <col min="2" max="2" width="36" style="939" customWidth="1"/>
    <col min="3" max="3" width="25.7109375" style="939" customWidth="1"/>
    <col min="4" max="4" width="47.28515625" style="939" customWidth="1"/>
    <col min="5" max="5" width="23.140625" style="939" customWidth="1"/>
    <col min="6" max="6" width="23.42578125" style="939" customWidth="1"/>
    <col min="7" max="7" width="22.5703125" style="939" customWidth="1"/>
    <col min="8" max="8" width="2.140625" style="939" customWidth="1"/>
    <col min="9" max="9" width="3.5703125" style="939" customWidth="1"/>
    <col min="10" max="16384" width="9.140625" style="939"/>
  </cols>
  <sheetData>
    <row r="1" spans="1:18" s="935" customFormat="1" ht="15">
      <c r="E1" s="959"/>
      <c r="F1" s="1326" t="s">
        <v>546</v>
      </c>
      <c r="G1" s="1326"/>
    </row>
    <row r="2" spans="1:18" s="935" customFormat="1" ht="89.25" customHeight="1">
      <c r="A2" s="1327"/>
      <c r="B2" s="1327"/>
      <c r="C2" s="1328"/>
      <c r="D2" s="1329"/>
      <c r="F2" s="1283" t="s">
        <v>522</v>
      </c>
      <c r="G2" s="1293"/>
      <c r="H2" s="958"/>
      <c r="I2" s="957"/>
      <c r="L2" s="1283"/>
      <c r="M2" s="1283"/>
      <c r="N2" s="1293"/>
    </row>
    <row r="3" spans="1:18" s="937" customFormat="1" ht="36" customHeight="1">
      <c r="A3" s="1323" t="s">
        <v>547</v>
      </c>
      <c r="B3" s="1323"/>
    </row>
    <row r="4" spans="1:18" ht="13.5">
      <c r="A4" s="938" t="s">
        <v>451</v>
      </c>
      <c r="B4" s="938"/>
    </row>
    <row r="5" spans="1:18" ht="13.5" customHeight="1">
      <c r="A5" s="1330" t="s">
        <v>452</v>
      </c>
      <c r="B5" s="1330"/>
      <c r="H5" s="940"/>
    </row>
    <row r="6" spans="1:18">
      <c r="A6" s="940"/>
    </row>
    <row r="7" spans="1:18" ht="52.7" customHeight="1">
      <c r="A7" s="1331" t="s">
        <v>548</v>
      </c>
      <c r="B7" s="1331"/>
      <c r="C7" s="1331"/>
      <c r="D7" s="1331"/>
      <c r="E7" s="1331"/>
      <c r="F7" s="1331"/>
      <c r="G7" s="1331"/>
    </row>
    <row r="8" spans="1:18" ht="11.25" customHeight="1" thickBot="1">
      <c r="A8" s="941"/>
    </row>
    <row r="9" spans="1:18" ht="83.25" customHeight="1" thickBot="1">
      <c r="A9" s="942" t="s">
        <v>524</v>
      </c>
      <c r="B9" s="943" t="s">
        <v>549</v>
      </c>
      <c r="C9" s="942" t="s">
        <v>550</v>
      </c>
      <c r="D9" s="943" t="s">
        <v>538</v>
      </c>
      <c r="E9" s="942" t="s">
        <v>551</v>
      </c>
      <c r="F9" s="942" t="s">
        <v>552</v>
      </c>
      <c r="G9" s="942" t="s">
        <v>553</v>
      </c>
    </row>
    <row r="10" spans="1:18" ht="24.2" customHeight="1" thickBot="1">
      <c r="A10" s="944"/>
      <c r="B10" s="945"/>
      <c r="C10" s="945"/>
      <c r="D10" s="945"/>
      <c r="E10" s="946"/>
      <c r="F10" s="946"/>
      <c r="G10" s="946"/>
    </row>
    <row r="11" spans="1:18" ht="24.2" customHeight="1" thickBot="1">
      <c r="A11" s="944"/>
      <c r="B11" s="945"/>
      <c r="C11" s="945"/>
      <c r="D11" s="945"/>
      <c r="E11" s="946"/>
      <c r="F11" s="946"/>
      <c r="G11" s="946"/>
      <c r="L11" s="1332"/>
      <c r="M11" s="1332"/>
      <c r="N11" s="1332"/>
      <c r="O11" s="1332"/>
      <c r="P11" s="1332"/>
      <c r="Q11" s="1332"/>
      <c r="R11" s="1332"/>
    </row>
    <row r="12" spans="1:18" ht="24.2" customHeight="1" thickBot="1">
      <c r="A12" s="944"/>
      <c r="B12" s="945"/>
      <c r="C12" s="945"/>
      <c r="D12" s="945"/>
      <c r="E12" s="946"/>
      <c r="F12" s="946"/>
      <c r="G12" s="946"/>
    </row>
    <row r="13" spans="1:18" ht="24.2" customHeight="1" thickBot="1">
      <c r="A13" s="944"/>
      <c r="B13" s="945"/>
      <c r="C13" s="945"/>
      <c r="D13" s="945"/>
      <c r="E13" s="946"/>
      <c r="F13" s="946"/>
      <c r="G13" s="946"/>
    </row>
    <row r="14" spans="1:18" ht="24.2" customHeight="1" thickBot="1">
      <c r="A14" s="947"/>
      <c r="B14" s="948"/>
      <c r="C14" s="948"/>
      <c r="D14" s="948"/>
      <c r="E14" s="949"/>
      <c r="F14" s="949"/>
      <c r="G14" s="949"/>
    </row>
    <row r="15" spans="1:18" ht="24.2" customHeight="1" thickBot="1">
      <c r="A15" s="947"/>
      <c r="B15" s="948"/>
      <c r="C15" s="948"/>
      <c r="D15" s="948"/>
      <c r="E15" s="949"/>
      <c r="F15" s="949"/>
      <c r="G15" s="949"/>
    </row>
    <row r="16" spans="1:18" ht="24.2" customHeight="1" thickBot="1">
      <c r="A16" s="947"/>
      <c r="B16" s="948"/>
      <c r="C16" s="948"/>
      <c r="D16" s="948"/>
      <c r="E16" s="949"/>
      <c r="F16" s="949"/>
      <c r="G16" s="949"/>
    </row>
    <row r="17" spans="1:7" ht="24.2" customHeight="1" thickBot="1">
      <c r="A17" s="947"/>
      <c r="B17" s="948"/>
      <c r="C17" s="948"/>
      <c r="D17" s="948"/>
      <c r="E17" s="949"/>
      <c r="F17" s="949"/>
      <c r="G17" s="949"/>
    </row>
    <row r="18" spans="1:7" ht="24.2" customHeight="1" thickBot="1">
      <c r="A18" s="947"/>
      <c r="B18" s="948"/>
      <c r="C18" s="948"/>
      <c r="D18" s="948"/>
      <c r="E18" s="949"/>
      <c r="F18" s="949"/>
      <c r="G18" s="949"/>
    </row>
    <row r="19" spans="1:7" ht="24.2" customHeight="1" thickBot="1">
      <c r="A19" s="947"/>
      <c r="B19" s="948"/>
      <c r="C19" s="948"/>
      <c r="D19" s="948"/>
      <c r="E19" s="949"/>
      <c r="F19" s="949"/>
      <c r="G19" s="949"/>
    </row>
    <row r="20" spans="1:7" ht="24.2" customHeight="1" thickBot="1">
      <c r="A20" s="947"/>
      <c r="B20" s="948"/>
      <c r="C20" s="948"/>
      <c r="D20" s="948"/>
      <c r="E20" s="949"/>
      <c r="F20" s="949"/>
      <c r="G20" s="949"/>
    </row>
    <row r="21" spans="1:7" ht="24.2" customHeight="1" thickBot="1">
      <c r="A21" s="1333" t="s">
        <v>59</v>
      </c>
      <c r="B21" s="1333"/>
      <c r="C21" s="950"/>
      <c r="D21" s="950"/>
      <c r="E21" s="961">
        <f>SUM(E10:E20)</f>
        <v>0</v>
      </c>
      <c r="F21" s="950"/>
      <c r="G21" s="950"/>
    </row>
    <row r="22" spans="1:7">
      <c r="A22" s="954"/>
      <c r="B22" s="954"/>
      <c r="C22" s="954"/>
      <c r="D22" s="954"/>
      <c r="E22" s="954"/>
      <c r="F22" s="954"/>
      <c r="G22" s="954"/>
    </row>
    <row r="23" spans="1:7">
      <c r="A23" s="954" t="s">
        <v>554</v>
      </c>
    </row>
    <row r="24" spans="1:7" ht="45" customHeight="1"/>
    <row r="25" spans="1:7" ht="12.95" customHeight="1">
      <c r="A25" s="954" t="s">
        <v>519</v>
      </c>
      <c r="B25" s="954"/>
      <c r="D25" s="955">
        <v>44651</v>
      </c>
      <c r="F25" s="1334"/>
      <c r="G25" s="1334"/>
    </row>
    <row r="26" spans="1:7" ht="12.95" customHeight="1">
      <c r="A26" s="1324" t="s">
        <v>520</v>
      </c>
      <c r="B26" s="1324"/>
      <c r="D26" s="956" t="s">
        <v>60</v>
      </c>
      <c r="F26" s="1325"/>
      <c r="G26" s="1325"/>
    </row>
  </sheetData>
  <mergeCells count="13">
    <mergeCell ref="L2:N2"/>
    <mergeCell ref="A3:B3"/>
    <mergeCell ref="A26:B26"/>
    <mergeCell ref="F26:G26"/>
    <mergeCell ref="F1:G1"/>
    <mergeCell ref="A2:B2"/>
    <mergeCell ref="C2:D2"/>
    <mergeCell ref="F2:G2"/>
    <mergeCell ref="A5:B5"/>
    <mergeCell ref="A7:G7"/>
    <mergeCell ref="L11:R11"/>
    <mergeCell ref="A21:B21"/>
    <mergeCell ref="F25:G25"/>
  </mergeCells>
  <pageMargins left="0" right="0" top="0.35433070866141736" bottom="0.35433070866141736" header="0.31496062992125984" footer="0.31496062992125984"/>
  <pageSetup paperSize="9" scale="53" orientation="landscape" r:id="rId1"/>
  <colBreaks count="1" manualBreakCount="1">
    <brk id="9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topLeftCell="A10" zoomScaleNormal="100" workbookViewId="0">
      <selection activeCell="A5" sqref="A5:R5"/>
    </sheetView>
  </sheetViews>
  <sheetFormatPr defaultColWidth="9.140625" defaultRowHeight="12.75"/>
  <cols>
    <col min="1" max="1" width="4.85546875" style="939" customWidth="1"/>
    <col min="2" max="2" width="36" style="939" customWidth="1"/>
    <col min="3" max="3" width="28.5703125" style="939" customWidth="1"/>
    <col min="4" max="4" width="44.42578125" style="939" customWidth="1"/>
    <col min="5" max="5" width="16.140625" style="939" customWidth="1"/>
    <col min="6" max="6" width="14.42578125" style="939" customWidth="1"/>
    <col min="7" max="7" width="15.28515625" style="939" customWidth="1"/>
    <col min="8" max="8" width="15.5703125" style="939" customWidth="1"/>
    <col min="9" max="9" width="18.28515625" style="939" customWidth="1"/>
    <col min="10" max="10" width="2.7109375" style="939" customWidth="1"/>
    <col min="11" max="16384" width="9.140625" style="939"/>
  </cols>
  <sheetData>
    <row r="1" spans="1:16" s="935" customFormat="1" ht="15">
      <c r="E1" s="959"/>
      <c r="F1" s="960"/>
      <c r="G1" s="1326" t="s">
        <v>533</v>
      </c>
      <c r="H1" s="1326"/>
      <c r="I1" s="1326"/>
    </row>
    <row r="2" spans="1:16" s="935" customFormat="1" ht="74.45" customHeight="1">
      <c r="A2" s="1335" t="s">
        <v>0</v>
      </c>
      <c r="B2" s="1335"/>
      <c r="C2" s="1336"/>
      <c r="D2" s="1336"/>
      <c r="G2" s="1283" t="s">
        <v>522</v>
      </c>
      <c r="H2" s="1293"/>
      <c r="I2" s="1293"/>
      <c r="J2" s="936"/>
      <c r="N2" s="1283"/>
      <c r="O2" s="1293"/>
      <c r="P2" s="1293"/>
    </row>
    <row r="3" spans="1:16" s="937" customFormat="1" ht="32.25" customHeight="1">
      <c r="A3" s="1323" t="s">
        <v>534</v>
      </c>
      <c r="B3" s="1323"/>
    </row>
    <row r="4" spans="1:16" ht="13.5">
      <c r="A4" s="938" t="s">
        <v>451</v>
      </c>
      <c r="B4" s="938"/>
    </row>
    <row r="5" spans="1:16" ht="13.5" customHeight="1">
      <c r="A5" s="1330" t="s">
        <v>452</v>
      </c>
      <c r="B5" s="1330"/>
      <c r="J5" s="940"/>
    </row>
    <row r="6" spans="1:16">
      <c r="A6" s="940"/>
    </row>
    <row r="7" spans="1:16" ht="52.7" customHeight="1">
      <c r="A7" s="1331" t="s">
        <v>535</v>
      </c>
      <c r="B7" s="1331"/>
      <c r="C7" s="1331"/>
      <c r="D7" s="1331"/>
      <c r="E7" s="1331"/>
      <c r="F7" s="1331"/>
      <c r="G7" s="1331"/>
      <c r="H7" s="1331"/>
      <c r="I7" s="1331"/>
    </row>
    <row r="8" spans="1:16" ht="11.25" customHeight="1" thickBot="1">
      <c r="A8" s="941"/>
    </row>
    <row r="9" spans="1:16" ht="83.25" customHeight="1" thickBot="1">
      <c r="A9" s="942" t="s">
        <v>524</v>
      </c>
      <c r="B9" s="943" t="s">
        <v>536</v>
      </c>
      <c r="C9" s="942" t="s">
        <v>537</v>
      </c>
      <c r="D9" s="943" t="s">
        <v>538</v>
      </c>
      <c r="E9" s="942" t="s">
        <v>539</v>
      </c>
      <c r="F9" s="942" t="s">
        <v>540</v>
      </c>
      <c r="G9" s="942" t="s">
        <v>541</v>
      </c>
      <c r="H9" s="942" t="s">
        <v>542</v>
      </c>
      <c r="I9" s="942" t="s">
        <v>543</v>
      </c>
    </row>
    <row r="10" spans="1:16" ht="24.2" customHeight="1" thickBot="1">
      <c r="A10" s="944"/>
      <c r="B10" s="945"/>
      <c r="C10" s="945"/>
      <c r="D10" s="945"/>
      <c r="E10" s="946"/>
      <c r="F10" s="946"/>
      <c r="G10" s="946"/>
      <c r="H10" s="946"/>
      <c r="I10" s="945"/>
    </row>
    <row r="11" spans="1:16" ht="24.2" customHeight="1" thickBot="1">
      <c r="A11" s="944"/>
      <c r="B11" s="945"/>
      <c r="C11" s="945"/>
      <c r="D11" s="945"/>
      <c r="E11" s="946"/>
      <c r="F11" s="946"/>
      <c r="G11" s="946"/>
      <c r="H11" s="946"/>
      <c r="I11" s="945"/>
    </row>
    <row r="12" spans="1:16" ht="24.2" customHeight="1" thickBot="1">
      <c r="A12" s="944"/>
      <c r="B12" s="945"/>
      <c r="C12" s="945"/>
      <c r="D12" s="945"/>
      <c r="E12" s="946"/>
      <c r="F12" s="946"/>
      <c r="G12" s="946"/>
      <c r="H12" s="946"/>
      <c r="I12" s="945"/>
    </row>
    <row r="13" spans="1:16" ht="24.2" customHeight="1" thickBot="1">
      <c r="A13" s="944"/>
      <c r="B13" s="945"/>
      <c r="C13" s="945"/>
      <c r="D13" s="945"/>
      <c r="E13" s="946"/>
      <c r="F13" s="946"/>
      <c r="G13" s="946"/>
      <c r="H13" s="946"/>
      <c r="I13" s="945"/>
    </row>
    <row r="14" spans="1:16" ht="24.2" customHeight="1" thickBot="1">
      <c r="A14" s="947"/>
      <c r="B14" s="948"/>
      <c r="C14" s="948"/>
      <c r="D14" s="948"/>
      <c r="E14" s="949"/>
      <c r="F14" s="949"/>
      <c r="G14" s="949"/>
      <c r="H14" s="949"/>
      <c r="I14" s="948"/>
    </row>
    <row r="15" spans="1:16" ht="24.2" customHeight="1" thickBot="1">
      <c r="A15" s="947"/>
      <c r="B15" s="948"/>
      <c r="C15" s="948"/>
      <c r="D15" s="948"/>
      <c r="E15" s="949"/>
      <c r="F15" s="949"/>
      <c r="G15" s="949"/>
      <c r="H15" s="949"/>
      <c r="I15" s="948"/>
    </row>
    <row r="16" spans="1:16" ht="24.2" customHeight="1" thickBot="1">
      <c r="A16" s="947"/>
      <c r="B16" s="948"/>
      <c r="C16" s="948"/>
      <c r="D16" s="948"/>
      <c r="E16" s="949"/>
      <c r="F16" s="949"/>
      <c r="G16" s="949"/>
      <c r="H16" s="949"/>
      <c r="I16" s="948"/>
    </row>
    <row r="17" spans="1:9" ht="24.2" customHeight="1" thickBot="1">
      <c r="A17" s="947"/>
      <c r="B17" s="948"/>
      <c r="C17" s="948"/>
      <c r="D17" s="948"/>
      <c r="E17" s="949"/>
      <c r="F17" s="949"/>
      <c r="G17" s="949"/>
      <c r="H17" s="949"/>
      <c r="I17" s="948"/>
    </row>
    <row r="18" spans="1:9" ht="24.2" customHeight="1" thickBot="1">
      <c r="A18" s="947"/>
      <c r="B18" s="948"/>
      <c r="C18" s="948"/>
      <c r="D18" s="948"/>
      <c r="E18" s="949"/>
      <c r="F18" s="949"/>
      <c r="G18" s="949"/>
      <c r="H18" s="949"/>
      <c r="I18" s="948"/>
    </row>
    <row r="19" spans="1:9" ht="24.2" customHeight="1" thickBot="1">
      <c r="A19" s="947"/>
      <c r="B19" s="948"/>
      <c r="C19" s="948"/>
      <c r="D19" s="948"/>
      <c r="E19" s="949"/>
      <c r="F19" s="949"/>
      <c r="G19" s="949"/>
      <c r="H19" s="949"/>
      <c r="I19" s="948"/>
    </row>
    <row r="20" spans="1:9" ht="24.2" customHeight="1" thickBot="1">
      <c r="A20" s="947"/>
      <c r="B20" s="948"/>
      <c r="C20" s="948"/>
      <c r="D20" s="948"/>
      <c r="E20" s="949"/>
      <c r="F20" s="949"/>
      <c r="G20" s="949"/>
      <c r="H20" s="949"/>
      <c r="I20" s="948"/>
    </row>
    <row r="21" spans="1:9" ht="24.2" customHeight="1" thickBot="1">
      <c r="A21" s="1333" t="s">
        <v>59</v>
      </c>
      <c r="B21" s="1333"/>
      <c r="C21" s="950"/>
      <c r="D21" s="950"/>
      <c r="E21" s="961">
        <f>SUM(E10:E20)</f>
        <v>0</v>
      </c>
      <c r="F21" s="952"/>
      <c r="G21" s="950"/>
      <c r="H21" s="950"/>
      <c r="I21" s="952"/>
    </row>
    <row r="22" spans="1:9">
      <c r="A22" s="954"/>
      <c r="B22" s="954"/>
      <c r="C22" s="954"/>
      <c r="D22" s="954"/>
      <c r="E22" s="954"/>
      <c r="F22" s="954"/>
      <c r="G22" s="954"/>
      <c r="H22" s="954"/>
      <c r="I22" s="954"/>
    </row>
    <row r="23" spans="1:9">
      <c r="A23" s="954" t="s">
        <v>544</v>
      </c>
    </row>
    <row r="24" spans="1:9" ht="54.75" customHeight="1"/>
    <row r="25" spans="1:9" ht="12.95" customHeight="1">
      <c r="A25" s="954" t="s">
        <v>519</v>
      </c>
      <c r="B25" s="954"/>
      <c r="D25" s="955">
        <v>44651</v>
      </c>
      <c r="G25" s="1338" t="s">
        <v>545</v>
      </c>
      <c r="H25" s="1338"/>
      <c r="I25" s="1338"/>
    </row>
    <row r="26" spans="1:9" ht="12.95" customHeight="1">
      <c r="A26" s="1324" t="s">
        <v>520</v>
      </c>
      <c r="B26" s="1324"/>
      <c r="D26" s="956" t="s">
        <v>60</v>
      </c>
      <c r="G26" s="1337" t="s">
        <v>22</v>
      </c>
      <c r="H26" s="1337"/>
      <c r="I26" s="1337"/>
    </row>
  </sheetData>
  <mergeCells count="12">
    <mergeCell ref="N2:P2"/>
    <mergeCell ref="A5:B5"/>
    <mergeCell ref="A7:I7"/>
    <mergeCell ref="A21:B21"/>
    <mergeCell ref="G25:I25"/>
    <mergeCell ref="A3:B3"/>
    <mergeCell ref="G1:I1"/>
    <mergeCell ref="A2:B2"/>
    <mergeCell ref="C2:D2"/>
    <mergeCell ref="G2:I2"/>
    <mergeCell ref="A26:B26"/>
    <mergeCell ref="G26:I26"/>
  </mergeCells>
  <pageMargins left="0.11811023622047245" right="0.11811023622047245" top="0.35433070866141736" bottom="0.35433070866141736" header="0.31496062992125984" footer="0.31496062992125984"/>
  <pageSetup paperSize="9" scale="58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topLeftCell="A10" zoomScaleNormal="100" workbookViewId="0">
      <selection activeCell="A5" sqref="A5:R5"/>
    </sheetView>
  </sheetViews>
  <sheetFormatPr defaultColWidth="9.140625" defaultRowHeight="12.75"/>
  <cols>
    <col min="1" max="1" width="4.85546875" style="939" customWidth="1"/>
    <col min="2" max="2" width="25.7109375" style="939" customWidth="1"/>
    <col min="3" max="4" width="14.7109375" style="939" customWidth="1"/>
    <col min="5" max="5" width="18.7109375" style="939" customWidth="1"/>
    <col min="6" max="6" width="23.42578125" style="939" customWidth="1"/>
    <col min="7" max="7" width="23" style="939" customWidth="1"/>
    <col min="8" max="8" width="24.7109375" style="939" customWidth="1"/>
    <col min="9" max="9" width="22.5703125" style="939" customWidth="1"/>
    <col min="10" max="16384" width="9.140625" style="939"/>
  </cols>
  <sheetData>
    <row r="1" spans="1:14" s="935" customFormat="1" ht="15">
      <c r="G1" s="1341" t="s">
        <v>521</v>
      </c>
      <c r="H1" s="1341"/>
      <c r="I1" s="1341"/>
    </row>
    <row r="2" spans="1:14" s="935" customFormat="1" ht="53.25" customHeight="1">
      <c r="A2" s="1342"/>
      <c r="B2" s="1342"/>
      <c r="C2" s="1328"/>
      <c r="D2" s="1329"/>
      <c r="E2" s="1329"/>
      <c r="G2" s="1283" t="s">
        <v>522</v>
      </c>
      <c r="H2" s="1293"/>
      <c r="I2" s="1293"/>
      <c r="L2" s="1283"/>
      <c r="M2" s="1293"/>
      <c r="N2" s="1293"/>
    </row>
    <row r="3" spans="1:14" s="937" customFormat="1" ht="13.5">
      <c r="A3" s="1340" t="s">
        <v>0</v>
      </c>
      <c r="B3" s="1340"/>
    </row>
    <row r="4" spans="1:14" ht="13.5">
      <c r="A4" s="938" t="s">
        <v>451</v>
      </c>
      <c r="B4" s="938"/>
    </row>
    <row r="5" spans="1:14" ht="13.5" customHeight="1">
      <c r="A5" s="1330" t="s">
        <v>452</v>
      </c>
      <c r="B5" s="1330"/>
    </row>
    <row r="6" spans="1:14">
      <c r="A6" s="940"/>
    </row>
    <row r="7" spans="1:14" ht="103.5" customHeight="1">
      <c r="A7" s="1339" t="s">
        <v>523</v>
      </c>
      <c r="B7" s="1339"/>
      <c r="C7" s="1339"/>
      <c r="D7" s="1339"/>
      <c r="E7" s="1339"/>
      <c r="F7" s="1339"/>
      <c r="G7" s="1339"/>
      <c r="H7" s="1339"/>
      <c r="I7" s="1339"/>
    </row>
    <row r="8" spans="1:14" ht="11.25" customHeight="1" thickBot="1">
      <c r="A8" s="941"/>
    </row>
    <row r="9" spans="1:14" ht="83.25" customHeight="1" thickBot="1">
      <c r="A9" s="942" t="s">
        <v>524</v>
      </c>
      <c r="B9" s="943" t="s">
        <v>525</v>
      </c>
      <c r="C9" s="942" t="s">
        <v>526</v>
      </c>
      <c r="D9" s="943" t="s">
        <v>527</v>
      </c>
      <c r="E9" s="942" t="s">
        <v>528</v>
      </c>
      <c r="F9" s="942" t="s">
        <v>529</v>
      </c>
      <c r="G9" s="942" t="s">
        <v>530</v>
      </c>
      <c r="H9" s="942" t="s">
        <v>178</v>
      </c>
      <c r="I9" s="942" t="s">
        <v>531</v>
      </c>
    </row>
    <row r="10" spans="1:14" ht="24.2" customHeight="1" thickBot="1">
      <c r="A10" s="944"/>
      <c r="B10" s="945"/>
      <c r="C10" s="945"/>
      <c r="D10" s="945"/>
      <c r="E10" s="945"/>
      <c r="F10" s="946"/>
      <c r="G10" s="945"/>
      <c r="H10" s="945"/>
      <c r="I10" s="945"/>
    </row>
    <row r="11" spans="1:14" ht="24.2" customHeight="1" thickBot="1">
      <c r="A11" s="944"/>
      <c r="B11" s="945"/>
      <c r="C11" s="945"/>
      <c r="D11" s="945"/>
      <c r="E11" s="945"/>
      <c r="F11" s="946"/>
      <c r="G11" s="945"/>
      <c r="H11" s="945"/>
      <c r="I11" s="945"/>
    </row>
    <row r="12" spans="1:14" ht="24.2" customHeight="1" thickBot="1">
      <c r="A12" s="944"/>
      <c r="B12" s="945"/>
      <c r="C12" s="945"/>
      <c r="D12" s="945"/>
      <c r="E12" s="945"/>
      <c r="F12" s="946"/>
      <c r="G12" s="945"/>
      <c r="H12" s="945"/>
      <c r="I12" s="945"/>
    </row>
    <row r="13" spans="1:14" ht="24.2" customHeight="1" thickBot="1">
      <c r="A13" s="944"/>
      <c r="B13" s="945"/>
      <c r="C13" s="945"/>
      <c r="D13" s="945"/>
      <c r="E13" s="945"/>
      <c r="F13" s="946"/>
      <c r="G13" s="945"/>
      <c r="H13" s="945"/>
      <c r="I13" s="945"/>
    </row>
    <row r="14" spans="1:14" ht="24.2" customHeight="1" thickBot="1">
      <c r="A14" s="944"/>
      <c r="B14" s="945"/>
      <c r="C14" s="945"/>
      <c r="D14" s="945"/>
      <c r="E14" s="945"/>
      <c r="F14" s="946"/>
      <c r="G14" s="945"/>
      <c r="H14" s="945"/>
      <c r="I14" s="945"/>
    </row>
    <row r="15" spans="1:14" ht="24.2" customHeight="1" thickBot="1">
      <c r="A15" s="944"/>
      <c r="B15" s="945"/>
      <c r="C15" s="945"/>
      <c r="D15" s="945"/>
      <c r="E15" s="945"/>
      <c r="F15" s="946"/>
      <c r="G15" s="945"/>
      <c r="H15" s="945"/>
      <c r="I15" s="945"/>
    </row>
    <row r="16" spans="1:14" ht="24.2" customHeight="1" thickBot="1">
      <c r="A16" s="947"/>
      <c r="B16" s="948"/>
      <c r="C16" s="948"/>
      <c r="D16" s="948"/>
      <c r="E16" s="948"/>
      <c r="F16" s="949"/>
      <c r="G16" s="948"/>
      <c r="H16" s="948"/>
      <c r="I16" s="948"/>
    </row>
    <row r="17" spans="1:9" ht="24.2" customHeight="1" thickBot="1">
      <c r="A17" s="947"/>
      <c r="B17" s="948"/>
      <c r="C17" s="948"/>
      <c r="D17" s="948"/>
      <c r="E17" s="948"/>
      <c r="F17" s="949"/>
      <c r="G17" s="948"/>
      <c r="H17" s="948"/>
      <c r="I17" s="948"/>
    </row>
    <row r="18" spans="1:9" ht="24.2" customHeight="1" thickBot="1">
      <c r="A18" s="947"/>
      <c r="B18" s="948"/>
      <c r="C18" s="948"/>
      <c r="D18" s="948"/>
      <c r="E18" s="948"/>
      <c r="F18" s="949"/>
      <c r="G18" s="948"/>
      <c r="H18" s="948"/>
      <c r="I18" s="948"/>
    </row>
    <row r="19" spans="1:9" ht="24.2" customHeight="1" thickBot="1">
      <c r="A19" s="1333" t="s">
        <v>59</v>
      </c>
      <c r="B19" s="1333"/>
      <c r="C19" s="950"/>
      <c r="D19" s="950"/>
      <c r="E19" s="950"/>
      <c r="F19" s="951">
        <f>SUM(F10:F18)</f>
        <v>0</v>
      </c>
      <c r="G19" s="951"/>
      <c r="H19" s="952"/>
      <c r="I19" s="952"/>
    </row>
    <row r="20" spans="1:9">
      <c r="A20" s="953" t="s">
        <v>532</v>
      </c>
      <c r="B20" s="953"/>
      <c r="C20" s="953"/>
      <c r="D20" s="954"/>
      <c r="E20" s="954"/>
      <c r="F20" s="954"/>
      <c r="G20" s="954"/>
      <c r="H20" s="954"/>
      <c r="I20" s="954"/>
    </row>
    <row r="22" spans="1:9" ht="35.25" customHeight="1"/>
    <row r="23" spans="1:9" ht="12.95" customHeight="1">
      <c r="A23" s="954" t="s">
        <v>519</v>
      </c>
      <c r="B23" s="954"/>
      <c r="E23" s="955">
        <v>44651</v>
      </c>
      <c r="G23" s="1334"/>
      <c r="H23" s="1334"/>
      <c r="I23" s="1334"/>
    </row>
    <row r="24" spans="1:9" ht="12.95" customHeight="1">
      <c r="A24" s="1324" t="s">
        <v>520</v>
      </c>
      <c r="B24" s="1324"/>
      <c r="E24" s="956" t="s">
        <v>60</v>
      </c>
      <c r="G24" s="1325"/>
      <c r="H24" s="1325"/>
      <c r="I24" s="1325"/>
    </row>
  </sheetData>
  <mergeCells count="12">
    <mergeCell ref="G1:I1"/>
    <mergeCell ref="A2:B2"/>
    <mergeCell ref="C2:E2"/>
    <mergeCell ref="G2:I2"/>
    <mergeCell ref="A24:B24"/>
    <mergeCell ref="G24:I24"/>
    <mergeCell ref="L2:N2"/>
    <mergeCell ref="A5:B5"/>
    <mergeCell ref="A7:I7"/>
    <mergeCell ref="A19:B19"/>
    <mergeCell ref="G23:I23"/>
    <mergeCell ref="A3:B3"/>
  </mergeCells>
  <pageMargins left="0.11811023622047245" right="0.11811023622047245" top="0.15748031496062992" bottom="0.15748031496062992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45</vt:i4>
      </vt:variant>
      <vt:variant>
        <vt:lpstr>Zakresy nazwane</vt:lpstr>
      </vt:variant>
      <vt:variant>
        <vt:i4>1</vt:i4>
      </vt:variant>
    </vt:vector>
  </HeadingPairs>
  <TitlesOfParts>
    <vt:vector size="46" baseType="lpstr">
      <vt:lpstr>zał. nr 13</vt:lpstr>
      <vt:lpstr>zał. nr 13 A</vt:lpstr>
      <vt:lpstr>zał. nr 13 B</vt:lpstr>
      <vt:lpstr>zał. nr 14</vt:lpstr>
      <vt:lpstr>zał. nr 14 A</vt:lpstr>
      <vt:lpstr>zał. nr 15</vt:lpstr>
      <vt:lpstr>zał. nr 16</vt:lpstr>
      <vt:lpstr>zał. nr 16 A</vt:lpstr>
      <vt:lpstr>zał. nr 17</vt:lpstr>
      <vt:lpstr>zał. nr 18</vt:lpstr>
      <vt:lpstr>II.1.1.a</vt:lpstr>
      <vt:lpstr>II.1.1.b</vt:lpstr>
      <vt:lpstr>II.1.1.c</vt:lpstr>
      <vt:lpstr>II.1.2</vt:lpstr>
      <vt:lpstr>II.1.3</vt:lpstr>
      <vt:lpstr>II.1.4</vt:lpstr>
      <vt:lpstr>II.1.5</vt:lpstr>
      <vt:lpstr>II.1.6</vt:lpstr>
      <vt:lpstr>II.1.7</vt:lpstr>
      <vt:lpstr>II.1.8</vt:lpstr>
      <vt:lpstr>II.1.9</vt:lpstr>
      <vt:lpstr>II.1.10</vt:lpstr>
      <vt:lpstr>II.1.11</vt:lpstr>
      <vt:lpstr>II.1.12.a</vt:lpstr>
      <vt:lpstr>II.1.12.b</vt:lpstr>
      <vt:lpstr>II.1.13.a</vt:lpstr>
      <vt:lpstr>II.1.13.b</vt:lpstr>
      <vt:lpstr>II.1.14</vt:lpstr>
      <vt:lpstr>II.1.15</vt:lpstr>
      <vt:lpstr>II.1.16.a</vt:lpstr>
      <vt:lpstr>II.1.16.b</vt:lpstr>
      <vt:lpstr>II.2.1</vt:lpstr>
      <vt:lpstr>II.2.2</vt:lpstr>
      <vt:lpstr>II.2.3</vt:lpstr>
      <vt:lpstr>II.2.4</vt:lpstr>
      <vt:lpstr>II.2.5.a</vt:lpstr>
      <vt:lpstr>II.2.5.b</vt:lpstr>
      <vt:lpstr>II.2.5.c</vt:lpstr>
      <vt:lpstr>II.2.5.d</vt:lpstr>
      <vt:lpstr>II.2.5.e</vt:lpstr>
      <vt:lpstr>II.2.5.f</vt:lpstr>
      <vt:lpstr>II.2.5.g</vt:lpstr>
      <vt:lpstr>II.3.1</vt:lpstr>
      <vt:lpstr>II.3.2</vt:lpstr>
      <vt:lpstr>II.3.3</vt:lpstr>
      <vt:lpstr>'zał. nr 18'!Obszar_wydruku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2022-05-09T11:16:58Z</dcterms:modified>
</cp:coreProperties>
</file>