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1000"/>
  </bookViews>
  <sheets>
    <sheet name="zał. nr 13" sheetId="1" r:id="rId1"/>
    <sheet name="zał. nr 13 A" sheetId="2" r:id="rId2"/>
    <sheet name="zał. nr 13 B" sheetId="3" r:id="rId3"/>
    <sheet name="zał. nr 14" sheetId="4" r:id="rId4"/>
    <sheet name="zał. nr 14 A" sheetId="5" r:id="rId5"/>
    <sheet name="zał. nr 15" sheetId="6" r:id="rId6"/>
    <sheet name="zał. nr 16" sheetId="7" r:id="rId7"/>
    <sheet name="zał. nr 16 A" sheetId="8" r:id="rId8"/>
    <sheet name="zał. nr 17" sheetId="9" r:id="rId9"/>
    <sheet name="zał. nr 18" sheetId="10" r:id="rId10"/>
    <sheet name="II.1.1.a." sheetId="11" r:id="rId11"/>
    <sheet name="II.1.1.b" sheetId="12" r:id="rId12"/>
    <sheet name="II.1.1.c" sheetId="13" r:id="rId13"/>
    <sheet name="II.1.2." sheetId="14" r:id="rId14"/>
    <sheet name="II.1.3." sheetId="15" r:id="rId15"/>
    <sheet name="II.1.4." sheetId="16" r:id="rId16"/>
    <sheet name="II.1.5." sheetId="17" r:id="rId17"/>
    <sheet name="II.1.6." sheetId="18" r:id="rId18"/>
    <sheet name="II.1.7." sheetId="19" r:id="rId19"/>
    <sheet name="II.1.8." sheetId="20" r:id="rId20"/>
    <sheet name="II.1.9." sheetId="21" r:id="rId21"/>
    <sheet name="II.1.10." sheetId="22" r:id="rId22"/>
    <sheet name="II.1.11." sheetId="23" r:id="rId23"/>
    <sheet name="II.1.12.a" sheetId="24" r:id="rId24"/>
    <sheet name="II.1.12.b." sheetId="25" r:id="rId25"/>
    <sheet name="II.1.13.a." sheetId="26" r:id="rId26"/>
    <sheet name="II.1.13.b." sheetId="27" r:id="rId27"/>
    <sheet name="II.1.14." sheetId="28" r:id="rId28"/>
    <sheet name="II.1.15." sheetId="30" r:id="rId29"/>
    <sheet name="II.1.16.a." sheetId="29" r:id="rId30"/>
    <sheet name="II.1.16.b." sheetId="31" r:id="rId31"/>
    <sheet name="II.2.1." sheetId="32" r:id="rId32"/>
    <sheet name="II.2.2." sheetId="33" r:id="rId33"/>
    <sheet name="II.2.3." sheetId="34" r:id="rId34"/>
    <sheet name="II.2.4." sheetId="35" r:id="rId35"/>
    <sheet name="II.2.5.a." sheetId="36" r:id="rId36"/>
    <sheet name="II.2.5.b." sheetId="37" r:id="rId37"/>
    <sheet name="II.2.5.c." sheetId="38" r:id="rId38"/>
    <sheet name="II.2.5.d." sheetId="39" r:id="rId39"/>
    <sheet name="II.2.5.e." sheetId="40" r:id="rId40"/>
    <sheet name="II.2.5.f." sheetId="41" r:id="rId41"/>
    <sheet name="II.2.5.g." sheetId="42" r:id="rId42"/>
    <sheet name="II.3.1." sheetId="43" r:id="rId43"/>
    <sheet name="II.3.2." sheetId="44" r:id="rId44"/>
    <sheet name="II.3.3." sheetId="45" r:id="rId45"/>
  </sheets>
  <externalReferences>
    <externalReference r:id="rId46"/>
    <externalReference r:id="rId47"/>
    <externalReference r:id="rId48"/>
  </externalReferences>
  <calcPr calcId="152511" calcMode="manual"/>
</workbook>
</file>

<file path=xl/calcChain.xml><?xml version="1.0" encoding="utf-8"?>
<calcChain xmlns="http://schemas.openxmlformats.org/spreadsheetml/2006/main">
  <c r="A18" i="42" l="1"/>
  <c r="A17" i="42"/>
  <c r="A16" i="42"/>
  <c r="A15" i="42"/>
  <c r="A14" i="42"/>
  <c r="A13" i="42"/>
  <c r="A12" i="42"/>
  <c r="A11" i="42"/>
  <c r="F10" i="42"/>
  <c r="F21" i="42" s="1"/>
  <c r="E10" i="42"/>
  <c r="E21" i="42" s="1"/>
  <c r="D10" i="42"/>
  <c r="D21" i="42" s="1"/>
  <c r="C10" i="42"/>
  <c r="C21" i="42" s="1"/>
  <c r="F12" i="41" l="1"/>
  <c r="E12" i="41"/>
  <c r="F9" i="41"/>
  <c r="F19" i="41" s="1"/>
  <c r="E9" i="41"/>
  <c r="E19" i="41" s="1"/>
  <c r="F13" i="40" l="1"/>
  <c r="E13" i="40"/>
  <c r="F10" i="40"/>
  <c r="F21" i="40" s="1"/>
  <c r="E10" i="40"/>
  <c r="E21" i="40" s="1"/>
  <c r="F16" i="39" l="1"/>
  <c r="E16" i="39"/>
  <c r="F12" i="39"/>
  <c r="E12" i="39"/>
  <c r="F10" i="39"/>
  <c r="F22" i="39" s="1"/>
  <c r="E10" i="39"/>
  <c r="E22" i="39" s="1"/>
  <c r="F14" i="38" l="1"/>
  <c r="E14" i="38"/>
  <c r="F9" i="38"/>
  <c r="F25" i="38" s="1"/>
  <c r="E9" i="38"/>
  <c r="E25" i="38" s="1"/>
  <c r="D20" i="37" l="1"/>
  <c r="C20" i="37"/>
  <c r="F37" i="36" l="1"/>
  <c r="E37" i="36"/>
  <c r="F34" i="36"/>
  <c r="E34" i="36"/>
  <c r="F31" i="36"/>
  <c r="E31" i="36"/>
  <c r="F23" i="36"/>
  <c r="F22" i="36" s="1"/>
  <c r="E23" i="36"/>
  <c r="E22" i="36"/>
  <c r="F9" i="36"/>
  <c r="E9" i="36"/>
  <c r="E52" i="36" s="1"/>
  <c r="F52" i="36" l="1"/>
  <c r="C28" i="34" l="1"/>
  <c r="C26" i="34"/>
  <c r="B26" i="34"/>
  <c r="C21" i="34"/>
  <c r="B21" i="34"/>
  <c r="B20" i="34" s="1"/>
  <c r="C20" i="34"/>
  <c r="C15" i="34"/>
  <c r="B15" i="34"/>
  <c r="C10" i="34"/>
  <c r="C9" i="34" s="1"/>
  <c r="B10" i="34"/>
  <c r="B9" i="34" s="1"/>
  <c r="D13" i="31" l="1"/>
  <c r="D12" i="31" s="1"/>
  <c r="D21" i="31" s="1"/>
  <c r="C12" i="31"/>
  <c r="C21" i="31" s="1"/>
  <c r="J25" i="29" l="1"/>
  <c r="I25" i="29"/>
  <c r="H25" i="29"/>
  <c r="G25" i="29"/>
  <c r="F25" i="29"/>
  <c r="D25" i="29"/>
  <c r="C25" i="29"/>
  <c r="B25" i="29"/>
  <c r="J24" i="29"/>
  <c r="I24" i="29"/>
  <c r="H24" i="29"/>
  <c r="G24" i="29"/>
  <c r="F24" i="29"/>
  <c r="E24" i="29"/>
  <c r="D24" i="29"/>
  <c r="C24" i="29"/>
  <c r="B24" i="29"/>
  <c r="K24" i="29" s="1"/>
  <c r="K23" i="29"/>
  <c r="K22" i="29"/>
  <c r="K21" i="29"/>
  <c r="J20" i="29"/>
  <c r="J26" i="29" s="1"/>
  <c r="I20" i="29"/>
  <c r="I26" i="29" s="1"/>
  <c r="E19" i="29"/>
  <c r="K19" i="29" s="1"/>
  <c r="E18" i="29"/>
  <c r="K18" i="29" s="1"/>
  <c r="K17" i="29"/>
  <c r="E17" i="29"/>
  <c r="E16" i="29"/>
  <c r="K16" i="29" s="1"/>
  <c r="J15" i="29"/>
  <c r="I15" i="29"/>
  <c r="H15" i="29"/>
  <c r="G15" i="29"/>
  <c r="F15" i="29"/>
  <c r="D15" i="29"/>
  <c r="C15" i="29"/>
  <c r="C20" i="29" s="1"/>
  <c r="C26" i="29" s="1"/>
  <c r="B15" i="29"/>
  <c r="E14" i="29"/>
  <c r="K14" i="29" s="1"/>
  <c r="E13" i="29"/>
  <c r="K13" i="29" s="1"/>
  <c r="K12" i="29"/>
  <c r="E12" i="29"/>
  <c r="E11" i="29" s="1"/>
  <c r="J11" i="29"/>
  <c r="I11" i="29"/>
  <c r="H11" i="29"/>
  <c r="H20" i="29" s="1"/>
  <c r="H26" i="29" s="1"/>
  <c r="G11" i="29"/>
  <c r="G20" i="29" s="1"/>
  <c r="G26" i="29" s="1"/>
  <c r="F11" i="29"/>
  <c r="F20" i="29" s="1"/>
  <c r="F26" i="29" s="1"/>
  <c r="D11" i="29"/>
  <c r="D20" i="29" s="1"/>
  <c r="D26" i="29" s="1"/>
  <c r="C11" i="29"/>
  <c r="B11" i="29"/>
  <c r="B20" i="29" s="1"/>
  <c r="B26" i="29" s="1"/>
  <c r="K10" i="29"/>
  <c r="E10" i="29"/>
  <c r="K15" i="29" l="1"/>
  <c r="K11" i="29"/>
  <c r="K20" i="29" s="1"/>
  <c r="E15" i="29"/>
  <c r="E20" i="29" s="1"/>
  <c r="E26" i="29" s="1"/>
  <c r="K26" i="29" s="1"/>
  <c r="E25" i="29"/>
  <c r="K25" i="29" s="1"/>
  <c r="D10" i="28" l="1"/>
  <c r="C10" i="28"/>
  <c r="D17" i="27" l="1"/>
  <c r="C17" i="27"/>
  <c r="D9" i="27"/>
  <c r="D22" i="27" s="1"/>
  <c r="C9" i="27"/>
  <c r="C22" i="27" s="1"/>
  <c r="D20" i="26" l="1"/>
  <c r="C20" i="26"/>
  <c r="D9" i="26"/>
  <c r="D31" i="26" s="1"/>
  <c r="C9" i="26"/>
  <c r="C31" i="26" s="1"/>
  <c r="D17" i="25" l="1"/>
  <c r="D38" i="25" s="1"/>
  <c r="C17" i="25"/>
  <c r="C38" i="25" s="1"/>
  <c r="D18" i="24" l="1"/>
  <c r="C18" i="24"/>
  <c r="E25" i="23" l="1"/>
  <c r="D25" i="23"/>
  <c r="C25" i="23"/>
  <c r="B25" i="23"/>
  <c r="E17" i="23"/>
  <c r="D17" i="23"/>
  <c r="C17" i="23"/>
  <c r="B17" i="23"/>
  <c r="D11" i="22" l="1"/>
  <c r="C11" i="22"/>
  <c r="D17" i="21" l="1"/>
  <c r="C17" i="21"/>
  <c r="D13" i="21"/>
  <c r="D21" i="21" s="1"/>
  <c r="C13" i="21"/>
  <c r="C21" i="21" s="1"/>
  <c r="G38" i="20" l="1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 s="1"/>
  <c r="F18" i="20"/>
  <c r="F39" i="20" s="1"/>
  <c r="E18" i="20"/>
  <c r="E39" i="20" s="1"/>
  <c r="D18" i="20"/>
  <c r="D39" i="20" s="1"/>
  <c r="C18" i="20"/>
  <c r="C39" i="20" s="1"/>
  <c r="G17" i="20"/>
  <c r="G16" i="20"/>
  <c r="G15" i="20"/>
  <c r="G14" i="20"/>
  <c r="G13" i="20"/>
  <c r="G12" i="20"/>
  <c r="G11" i="20"/>
  <c r="G10" i="20"/>
  <c r="G9" i="20"/>
  <c r="G39" i="20" l="1"/>
  <c r="H15" i="19" l="1"/>
  <c r="G15" i="19"/>
  <c r="F15" i="19"/>
  <c r="E15" i="19"/>
  <c r="I14" i="19"/>
  <c r="I13" i="19"/>
  <c r="I12" i="19"/>
  <c r="I11" i="19"/>
  <c r="I10" i="19"/>
  <c r="I15" i="19" s="1"/>
  <c r="G21" i="18" l="1"/>
  <c r="F21" i="18"/>
  <c r="E21" i="18"/>
  <c r="G14" i="18"/>
  <c r="F14" i="18"/>
  <c r="E14" i="18"/>
  <c r="I13" i="15" l="1"/>
  <c r="H13" i="15"/>
  <c r="G13" i="15"/>
  <c r="F13" i="15"/>
  <c r="E13" i="15"/>
  <c r="D13" i="15"/>
  <c r="C13" i="15"/>
  <c r="B13" i="15"/>
  <c r="D23" i="13" l="1"/>
  <c r="C23" i="13"/>
  <c r="B23" i="13"/>
  <c r="E20" i="13"/>
  <c r="E23" i="13" s="1"/>
  <c r="E17" i="13"/>
  <c r="E16" i="13"/>
  <c r="E15" i="13"/>
  <c r="E14" i="13" s="1"/>
  <c r="D14" i="13"/>
  <c r="C14" i="13"/>
  <c r="B14" i="13"/>
  <c r="E13" i="13"/>
  <c r="E12" i="13"/>
  <c r="E11" i="13"/>
  <c r="D11" i="13"/>
  <c r="D18" i="13" s="1"/>
  <c r="C11" i="13"/>
  <c r="C18" i="13" s="1"/>
  <c r="B11" i="13"/>
  <c r="B18" i="13" s="1"/>
  <c r="E10" i="13"/>
  <c r="E18" i="13" l="1"/>
  <c r="C35" i="12" l="1"/>
  <c r="C33" i="12"/>
  <c r="C25" i="12"/>
  <c r="C22" i="12"/>
  <c r="C28" i="12" s="1"/>
  <c r="C16" i="12"/>
  <c r="C13" i="12"/>
  <c r="C19" i="12" s="1"/>
  <c r="C36" i="12" s="1"/>
  <c r="H37" i="11" l="1"/>
  <c r="G37" i="11"/>
  <c r="F37" i="11"/>
  <c r="E37" i="11"/>
  <c r="D37" i="11"/>
  <c r="C37" i="11"/>
  <c r="B37" i="11"/>
  <c r="I35" i="11"/>
  <c r="H35" i="11"/>
  <c r="G35" i="11"/>
  <c r="F35" i="11"/>
  <c r="E35" i="11"/>
  <c r="D35" i="11"/>
  <c r="C35" i="11"/>
  <c r="B35" i="11"/>
  <c r="I34" i="11"/>
  <c r="I33" i="11"/>
  <c r="I32" i="11"/>
  <c r="H30" i="11"/>
  <c r="G30" i="11"/>
  <c r="C30" i="11"/>
  <c r="B30" i="11"/>
  <c r="I29" i="11"/>
  <c r="I28" i="11"/>
  <c r="I27" i="11" s="1"/>
  <c r="H27" i="11"/>
  <c r="G27" i="11"/>
  <c r="F27" i="11"/>
  <c r="F30" i="11" s="1"/>
  <c r="E27" i="11"/>
  <c r="E30" i="11" s="1"/>
  <c r="D27" i="11"/>
  <c r="C27" i="11"/>
  <c r="B27" i="11"/>
  <c r="I26" i="11"/>
  <c r="I25" i="11"/>
  <c r="I24" i="11"/>
  <c r="I23" i="11" s="1"/>
  <c r="H23" i="11"/>
  <c r="G23" i="11"/>
  <c r="F23" i="11"/>
  <c r="E23" i="11"/>
  <c r="D23" i="11"/>
  <c r="D30" i="11" s="1"/>
  <c r="C23" i="11"/>
  <c r="B23" i="11"/>
  <c r="I22" i="11"/>
  <c r="H20" i="11"/>
  <c r="H38" i="11" s="1"/>
  <c r="G20" i="11"/>
  <c r="G38" i="11" s="1"/>
  <c r="B20" i="11"/>
  <c r="B38" i="11" s="1"/>
  <c r="I19" i="11"/>
  <c r="I17" i="11" s="1"/>
  <c r="I18" i="11"/>
  <c r="H17" i="11"/>
  <c r="G17" i="11"/>
  <c r="F17" i="11"/>
  <c r="E17" i="11"/>
  <c r="D17" i="11"/>
  <c r="C17" i="11"/>
  <c r="B17" i="11"/>
  <c r="I16" i="11"/>
  <c r="I15" i="11"/>
  <c r="I14" i="11"/>
  <c r="I13" i="11" s="1"/>
  <c r="H13" i="11"/>
  <c r="G13" i="11"/>
  <c r="F13" i="11"/>
  <c r="F20" i="11" s="1"/>
  <c r="F38" i="11" s="1"/>
  <c r="E13" i="11"/>
  <c r="E20" i="11" s="1"/>
  <c r="D13" i="11"/>
  <c r="D20" i="11" s="1"/>
  <c r="C13" i="11"/>
  <c r="C20" i="11" s="1"/>
  <c r="C38" i="11" s="1"/>
  <c r="B13" i="11"/>
  <c r="I12" i="11"/>
  <c r="I30" i="11" l="1"/>
  <c r="I20" i="11"/>
  <c r="I38" i="11" s="1"/>
  <c r="D38" i="11"/>
  <c r="E38" i="11"/>
  <c r="I37" i="11"/>
  <c r="AE37" i="10" l="1"/>
  <c r="AE36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AE35" i="10" s="1"/>
  <c r="AE34" i="10"/>
  <c r="AE33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AE32" i="10" s="1"/>
  <c r="AD30" i="10"/>
  <c r="AC30" i="10"/>
  <c r="AB30" i="10"/>
  <c r="AA30" i="10"/>
  <c r="Z30" i="10"/>
  <c r="Y30" i="10"/>
  <c r="X30" i="10"/>
  <c r="X12" i="10" s="1"/>
  <c r="W30" i="10"/>
  <c r="W12" i="10" s="1"/>
  <c r="V30" i="10"/>
  <c r="V12" i="10" s="1"/>
  <c r="U30" i="10"/>
  <c r="T30" i="10"/>
  <c r="S30" i="10"/>
  <c r="R30" i="10"/>
  <c r="Q30" i="10"/>
  <c r="P30" i="10"/>
  <c r="O30" i="10"/>
  <c r="N30" i="10"/>
  <c r="M30" i="10"/>
  <c r="L30" i="10"/>
  <c r="L12" i="10" s="1"/>
  <c r="K30" i="10"/>
  <c r="K12" i="10" s="1"/>
  <c r="J30" i="10"/>
  <c r="J12" i="10" s="1"/>
  <c r="I30" i="10"/>
  <c r="H30" i="10"/>
  <c r="G30" i="10"/>
  <c r="F30" i="10"/>
  <c r="E30" i="10"/>
  <c r="D30" i="10"/>
  <c r="AE31" i="10" s="1"/>
  <c r="AE29" i="10"/>
  <c r="AD28" i="10"/>
  <c r="AC28" i="10"/>
  <c r="AB28" i="10"/>
  <c r="AA28" i="10"/>
  <c r="AA11" i="10" s="1"/>
  <c r="Z28" i="10"/>
  <c r="Y28" i="10"/>
  <c r="X28" i="10"/>
  <c r="W28" i="10"/>
  <c r="V28" i="10"/>
  <c r="U28" i="10"/>
  <c r="T28" i="10"/>
  <c r="S28" i="10"/>
  <c r="R28" i="10"/>
  <c r="Q28" i="10"/>
  <c r="P28" i="10"/>
  <c r="O28" i="10"/>
  <c r="O11" i="10" s="1"/>
  <c r="N28" i="10"/>
  <c r="M28" i="10"/>
  <c r="L28" i="10"/>
  <c r="K28" i="10"/>
  <c r="J28" i="10"/>
  <c r="I28" i="10"/>
  <c r="H28" i="10"/>
  <c r="G28" i="10"/>
  <c r="F28" i="10"/>
  <c r="E28" i="10"/>
  <c r="D28" i="10"/>
  <c r="AE28" i="10" s="1"/>
  <c r="AE27" i="10"/>
  <c r="AE26" i="10"/>
  <c r="AE25" i="10"/>
  <c r="AE24" i="10"/>
  <c r="AE23" i="10"/>
  <c r="AE22" i="10"/>
  <c r="AE21" i="10"/>
  <c r="AE20" i="10"/>
  <c r="AE19" i="10"/>
  <c r="AE18" i="10"/>
  <c r="AD17" i="10"/>
  <c r="AC17" i="10"/>
  <c r="AB17" i="10"/>
  <c r="AB12" i="10" s="1"/>
  <c r="AA17" i="10"/>
  <c r="Z17" i="10"/>
  <c r="Y17" i="10"/>
  <c r="X17" i="10"/>
  <c r="W17" i="10"/>
  <c r="V17" i="10"/>
  <c r="U17" i="10"/>
  <c r="U12" i="10" s="1"/>
  <c r="T17" i="10"/>
  <c r="S17" i="10"/>
  <c r="S12" i="10" s="1"/>
  <c r="R17" i="10"/>
  <c r="Q17" i="10"/>
  <c r="P17" i="10"/>
  <c r="P12" i="10" s="1"/>
  <c r="O17" i="10"/>
  <c r="N17" i="10"/>
  <c r="M17" i="10"/>
  <c r="L17" i="10"/>
  <c r="K17" i="10"/>
  <c r="J17" i="10"/>
  <c r="I17" i="10"/>
  <c r="I12" i="10" s="1"/>
  <c r="H17" i="10"/>
  <c r="G17" i="10"/>
  <c r="G12" i="10" s="1"/>
  <c r="F17" i="10"/>
  <c r="E17" i="10"/>
  <c r="D17" i="10"/>
  <c r="AE17" i="10" s="1"/>
  <c r="AE16" i="10"/>
  <c r="AE15" i="10"/>
  <c r="AE14" i="10"/>
  <c r="AD13" i="10"/>
  <c r="AC13" i="10"/>
  <c r="AB13" i="10"/>
  <c r="AB11" i="10" s="1"/>
  <c r="AA13" i="10"/>
  <c r="Z13" i="10"/>
  <c r="Z11" i="10" s="1"/>
  <c r="Y13" i="10"/>
  <c r="Y11" i="10" s="1"/>
  <c r="X13" i="10"/>
  <c r="W13" i="10"/>
  <c r="W11" i="10" s="1"/>
  <c r="V13" i="10"/>
  <c r="U13" i="10"/>
  <c r="T13" i="10"/>
  <c r="S13" i="10"/>
  <c r="R13" i="10"/>
  <c r="Q13" i="10"/>
  <c r="P13" i="10"/>
  <c r="P11" i="10" s="1"/>
  <c r="O13" i="10"/>
  <c r="N13" i="10"/>
  <c r="N11" i="10" s="1"/>
  <c r="M13" i="10"/>
  <c r="M11" i="10" s="1"/>
  <c r="L13" i="10"/>
  <c r="K13" i="10"/>
  <c r="K11" i="10" s="1"/>
  <c r="J13" i="10"/>
  <c r="I13" i="10"/>
  <c r="H13" i="10"/>
  <c r="G13" i="10"/>
  <c r="F13" i="10"/>
  <c r="E13" i="10"/>
  <c r="D13" i="10"/>
  <c r="D11" i="10" s="1"/>
  <c r="AE11" i="10" s="1"/>
  <c r="AD12" i="10"/>
  <c r="AC12" i="10"/>
  <c r="AA12" i="10"/>
  <c r="Z12" i="10"/>
  <c r="Y12" i="10"/>
  <c r="T12" i="10"/>
  <c r="R12" i="10"/>
  <c r="Q12" i="10"/>
  <c r="O12" i="10"/>
  <c r="N12" i="10"/>
  <c r="M12" i="10"/>
  <c r="H12" i="10"/>
  <c r="F12" i="10"/>
  <c r="E12" i="10"/>
  <c r="AD11" i="10"/>
  <c r="AC11" i="10"/>
  <c r="X11" i="10"/>
  <c r="V11" i="10"/>
  <c r="U11" i="10"/>
  <c r="T11" i="10"/>
  <c r="S11" i="10"/>
  <c r="R11" i="10"/>
  <c r="Q11" i="10"/>
  <c r="L11" i="10"/>
  <c r="J11" i="10"/>
  <c r="I11" i="10"/>
  <c r="H11" i="10"/>
  <c r="G11" i="10"/>
  <c r="F11" i="10"/>
  <c r="E11" i="10"/>
  <c r="Y9" i="10"/>
  <c r="D12" i="10" l="1"/>
  <c r="AE12" i="10" s="1"/>
  <c r="AE13" i="10"/>
  <c r="AE30" i="10"/>
  <c r="F19" i="9" l="1"/>
  <c r="E21" i="8" l="1"/>
  <c r="E21" i="7" l="1"/>
  <c r="H15" i="6" l="1"/>
  <c r="G15" i="6"/>
  <c r="F15" i="6"/>
  <c r="E15" i="6"/>
  <c r="D15" i="6"/>
  <c r="I15" i="6" s="1"/>
  <c r="H11" i="6"/>
  <c r="G11" i="6"/>
  <c r="F11" i="6"/>
  <c r="E11" i="6"/>
  <c r="D11" i="6"/>
  <c r="I11" i="6" s="1"/>
  <c r="J19" i="4" l="1"/>
  <c r="J18" i="4"/>
  <c r="J17" i="4"/>
  <c r="J16" i="4"/>
  <c r="I15" i="4"/>
  <c r="I13" i="4" s="1"/>
  <c r="H15" i="4"/>
  <c r="H13" i="4" s="1"/>
  <c r="G15" i="4"/>
  <c r="G13" i="4" s="1"/>
  <c r="F15" i="4"/>
  <c r="F13" i="4" s="1"/>
  <c r="E15" i="4"/>
  <c r="E13" i="4" s="1"/>
  <c r="D15" i="4"/>
  <c r="J15" i="4" s="1"/>
  <c r="J14" i="4"/>
  <c r="I11" i="4"/>
  <c r="H11" i="4"/>
  <c r="G11" i="4"/>
  <c r="F11" i="4"/>
  <c r="E11" i="4"/>
  <c r="D11" i="4"/>
  <c r="D13" i="4" l="1"/>
  <c r="J13" i="4" s="1"/>
  <c r="J17" i="3" l="1"/>
  <c r="J16" i="3"/>
  <c r="J15" i="3"/>
  <c r="J13" i="3"/>
  <c r="J12" i="3"/>
  <c r="I12" i="3"/>
  <c r="I10" i="3" s="1"/>
  <c r="H12" i="3"/>
  <c r="H10" i="3" s="1"/>
  <c r="G12" i="3"/>
  <c r="G10" i="3" s="1"/>
  <c r="F12" i="3"/>
  <c r="F10" i="3" s="1"/>
  <c r="E12" i="3"/>
  <c r="E10" i="3" s="1"/>
  <c r="D12" i="3"/>
  <c r="D10" i="3" s="1"/>
  <c r="C12" i="3"/>
  <c r="C10" i="3" s="1"/>
  <c r="J11" i="3"/>
  <c r="J10" i="3" s="1"/>
  <c r="R24" i="1" l="1"/>
  <c r="R23" i="1"/>
  <c r="Q21" i="1"/>
  <c r="P21" i="1"/>
  <c r="O21" i="1"/>
  <c r="N21" i="1"/>
  <c r="M21" i="1"/>
  <c r="L21" i="1"/>
  <c r="K21" i="1"/>
  <c r="J21" i="1"/>
  <c r="J11" i="1" s="1"/>
  <c r="J9" i="1" s="1"/>
  <c r="I21" i="1"/>
  <c r="H21" i="1"/>
  <c r="G21" i="1"/>
  <c r="F21" i="1"/>
  <c r="E21" i="1"/>
  <c r="D21" i="1"/>
  <c r="R21" i="1" s="1"/>
  <c r="R20" i="1"/>
  <c r="R19" i="1"/>
  <c r="R18" i="1"/>
  <c r="Q16" i="1"/>
  <c r="Q11" i="1" s="1"/>
  <c r="Q9" i="1" s="1"/>
  <c r="P16" i="1"/>
  <c r="P11" i="1" s="1"/>
  <c r="P9" i="1" s="1"/>
  <c r="O16" i="1"/>
  <c r="O11" i="1" s="1"/>
  <c r="O9" i="1" s="1"/>
  <c r="N16" i="1"/>
  <c r="M16" i="1"/>
  <c r="L16" i="1"/>
  <c r="K16" i="1"/>
  <c r="J16" i="1"/>
  <c r="I16" i="1"/>
  <c r="H16" i="1"/>
  <c r="G16" i="1"/>
  <c r="F16" i="1"/>
  <c r="F11" i="1" s="1"/>
  <c r="F9" i="1" s="1"/>
  <c r="D16" i="1"/>
  <c r="D11" i="1" s="1"/>
  <c r="R15" i="1"/>
  <c r="R14" i="1"/>
  <c r="Q12" i="1"/>
  <c r="P12" i="1"/>
  <c r="O12" i="1"/>
  <c r="N12" i="1"/>
  <c r="M12" i="1"/>
  <c r="M11" i="1" s="1"/>
  <c r="M9" i="1" s="1"/>
  <c r="L12" i="1"/>
  <c r="K12" i="1"/>
  <c r="J12" i="1"/>
  <c r="I12" i="1"/>
  <c r="H12" i="1"/>
  <c r="H11" i="1" s="1"/>
  <c r="H9" i="1" s="1"/>
  <c r="G12" i="1"/>
  <c r="G11" i="1" s="1"/>
  <c r="G9" i="1" s="1"/>
  <c r="F12" i="1"/>
  <c r="D12" i="1"/>
  <c r="R12" i="1" s="1"/>
  <c r="N11" i="1"/>
  <c r="L11" i="1"/>
  <c r="L9" i="1" s="1"/>
  <c r="K11" i="1"/>
  <c r="K9" i="1" s="1"/>
  <c r="I11" i="1"/>
  <c r="I9" i="1" s="1"/>
  <c r="E11" i="1"/>
  <c r="R10" i="1"/>
  <c r="N9" i="1"/>
  <c r="E9" i="1"/>
  <c r="D9" i="1" l="1"/>
  <c r="R9" i="1" s="1"/>
  <c r="R11" i="1"/>
  <c r="R16" i="1"/>
</calcChain>
</file>

<file path=xl/sharedStrings.xml><?xml version="1.0" encoding="utf-8"?>
<sst xmlns="http://schemas.openxmlformats.org/spreadsheetml/2006/main" count="1238" uniqueCount="657">
  <si>
    <t>PPP-5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</si>
  <si>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</si>
  <si>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</si>
  <si>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</si>
  <si>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</si>
  <si>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</si>
  <si>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</si>
  <si>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</si>
  <si>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</si>
  <si>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31.12.2021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</si>
  <si>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</si>
  <si>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</si>
  <si>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</si>
  <si>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</si>
  <si>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</si>
  <si>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</si>
  <si>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</si>
  <si>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</si>
  <si>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</si>
  <si>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</si>
  <si>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</si>
  <si>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</si>
  <si>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</si>
  <si>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</si>
  <si>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</si>
  <si>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</si>
  <si>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</si>
  <si>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</si>
  <si>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</si>
  <si>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</si>
  <si>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</si>
  <si>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</si>
  <si>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</si>
  <si>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</si>
  <si>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</si>
  <si>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</si>
  <si>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</si>
  <si>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</si>
  <si>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</si>
  <si>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</si>
  <si>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</si>
  <si>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</si>
  <si>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</si>
  <si>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</si>
  <si>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</si>
  <si>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</si>
  <si>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</si>
  <si>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</si>
  <si>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</si>
  <si>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</si>
  <si>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</si>
  <si>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</si>
  <si>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</si>
  <si>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</si>
  <si>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 r.</t>
    </r>
  </si>
  <si>
    <t>PORADNIA PSYCHOLOGICZNO-PEDAGOGICZNA  NR 5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</si>
  <si>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</si>
  <si>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</si>
  <si>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</si>
  <si>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</si>
  <si>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</si>
  <si>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</si>
  <si>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</si>
  <si>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</si>
  <si>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</si>
  <si>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</si>
  <si>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</si>
  <si>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</si>
  <si>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</si>
  <si>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</si>
  <si>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</si>
  <si>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</si>
  <si>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</si>
  <si>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</si>
  <si>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`</t>
  </si>
  <si>
    <t>Załącznik nr  13B</t>
  </si>
  <si>
    <t>PPP005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</si>
  <si>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</si>
  <si>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</si>
  <si>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</si>
  <si>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</si>
  <si>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</si>
  <si>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</si>
  <si>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</si>
  <si>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</si>
  <si>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</si>
  <si>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</si>
  <si>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</si>
  <si>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</si>
  <si>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</si>
  <si>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</si>
  <si>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Załącznik nr 14</t>
  </si>
  <si>
    <t>Poradnia Psychologiczno-Pedagogiczna nr 5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</si>
  <si>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</si>
  <si>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</si>
  <si>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</si>
  <si>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</si>
  <si>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</si>
  <si>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</si>
  <si>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</si>
  <si>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</si>
  <si>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</si>
  <si>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</si>
  <si>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</si>
  <si>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</si>
  <si>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</si>
  <si>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</si>
  <si>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</si>
  <si>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PORADNIA PSYCHOLOGICZNO-PEDAGOGICZNA NR 5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</si>
  <si>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</si>
  <si>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</si>
  <si>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</si>
  <si>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</si>
  <si>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</si>
  <si>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</si>
  <si>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</si>
  <si>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</si>
  <si>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</si>
  <si>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</si>
  <si>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</si>
  <si>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</si>
  <si>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</si>
  <si>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</si>
  <si>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</si>
  <si>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</si>
  <si>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</si>
  <si>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</si>
  <si>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</si>
  <si>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</si>
  <si>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</si>
  <si>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</si>
  <si>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</si>
  <si>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</si>
  <si>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</si>
  <si>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</si>
  <si>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</si>
  <si>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</si>
  <si>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</si>
  <si>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</si>
  <si>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</si>
  <si>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</si>
  <si>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</si>
  <si>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</si>
  <si>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</si>
  <si>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</si>
  <si>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</si>
  <si>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</si>
  <si>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</si>
  <si>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</si>
  <si>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</si>
  <si>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</si>
  <si>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</si>
  <si>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</si>
  <si>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</si>
  <si>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</si>
  <si>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</si>
  <si>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</si>
  <si>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</si>
  <si>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</si>
  <si>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</si>
  <si>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</si>
  <si>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</si>
  <si>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</si>
  <si>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</si>
  <si>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</si>
  <si>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</si>
  <si>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</si>
  <si>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</si>
  <si>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</si>
  <si>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</si>
  <si>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</si>
  <si>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</si>
  <si>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</si>
  <si>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</si>
  <si>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</si>
  <si>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PPP5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</si>
  <si>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</si>
  <si>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</si>
  <si>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</si>
  <si>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</si>
  <si>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</si>
  <si>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</si>
  <si>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</si>
  <si>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</si>
  <si>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</si>
  <si>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</si>
  <si>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</si>
  <si>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</si>
  <si>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</si>
  <si>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</si>
  <si>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</si>
  <si>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</si>
  <si>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</si>
  <si>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</si>
  <si>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</si>
  <si>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</si>
  <si>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</si>
  <si>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</si>
  <si>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</si>
  <si>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</si>
  <si>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</si>
  <si>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</si>
  <si>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</si>
  <si>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</si>
  <si>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</si>
  <si>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</si>
  <si>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</si>
  <si>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</si>
  <si>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</si>
  <si>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</si>
  <si>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</si>
  <si>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</si>
  <si>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</si>
  <si>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</si>
  <si>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</si>
  <si>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</si>
  <si>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</si>
  <si>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</si>
  <si>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</si>
  <si>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</si>
  <si>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</si>
  <si>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</si>
  <si>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</si>
  <si>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</si>
  <si>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</si>
  <si>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</si>
  <si>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</si>
  <si>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</si>
  <si>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</si>
  <si>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</si>
  <si>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</si>
  <si>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</si>
  <si>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</si>
  <si>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</si>
  <si>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</si>
  <si>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</si>
  <si>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</si>
  <si>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</si>
  <si>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</si>
  <si>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</si>
  <si>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</si>
  <si>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</si>
  <si>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</si>
  <si>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</si>
  <si>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</si>
  <si>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</si>
  <si>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</si>
  <si>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</si>
  <si>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</si>
  <si>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</si>
  <si>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</si>
  <si>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</si>
  <si>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</si>
  <si>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</si>
  <si>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</si>
  <si>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</si>
  <si>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</si>
  <si>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</si>
  <si>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</si>
  <si>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</si>
  <si>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</si>
  <si>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</si>
  <si>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</si>
  <si>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</si>
  <si>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</si>
  <si>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</si>
  <si>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</si>
  <si>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>31.03.2022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</si>
  <si>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</si>
  <si>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</si>
  <si>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</si>
  <si>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</si>
  <si>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</si>
  <si>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</si>
  <si>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</si>
  <si>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</si>
  <si>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</si>
  <si>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</si>
  <si>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</si>
  <si>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</si>
  <si>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</si>
  <si>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</si>
  <si>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</si>
  <si>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</si>
  <si>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</si>
  <si>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</si>
  <si>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</si>
  <si>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</si>
  <si>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</si>
  <si>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</si>
  <si>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</si>
  <si>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</si>
  <si>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</si>
  <si>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</si>
  <si>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</si>
  <si>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</si>
  <si>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</si>
  <si>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</si>
  <si>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</si>
  <si>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</si>
  <si>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</si>
  <si>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</si>
  <si>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</si>
  <si>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</si>
  <si>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</si>
  <si>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</si>
  <si>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</si>
  <si>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</si>
  <si>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</si>
  <si>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</si>
  <si>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</si>
  <si>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</si>
  <si>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</si>
  <si>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</si>
  <si>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</si>
  <si>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</si>
  <si>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</si>
  <si>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</si>
  <si>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</si>
  <si>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</si>
  <si>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</si>
  <si>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</si>
  <si>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</si>
  <si>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</si>
  <si>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</si>
  <si>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</si>
  <si>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</si>
  <si>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</si>
  <si>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</si>
  <si>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</si>
  <si>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</si>
  <si>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</si>
  <si>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</si>
  <si>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</si>
  <si>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</si>
  <si>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</si>
  <si>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</si>
  <si>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</si>
  <si>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</si>
  <si>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</si>
  <si>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</si>
  <si>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</si>
  <si>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</si>
  <si>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</si>
  <si>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</si>
  <si>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</si>
  <si>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</si>
  <si>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</si>
  <si>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</si>
  <si>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</si>
  <si>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</si>
  <si>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</si>
  <si>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</si>
  <si>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</si>
  <si>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</si>
  <si>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</si>
  <si>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</si>
  <si>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</si>
  <si>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</si>
  <si>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</si>
  <si>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</si>
  <si>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</si>
  <si>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</si>
  <si>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</si>
  <si>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</si>
  <si>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</si>
  <si>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</si>
  <si>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</si>
  <si>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</si>
  <si>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</si>
  <si>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</si>
  <si>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</si>
  <si>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</si>
  <si>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</si>
  <si>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</si>
  <si>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</si>
  <si>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</si>
  <si>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</si>
  <si>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</si>
  <si>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</si>
  <si>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</si>
  <si>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</si>
  <si>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</si>
  <si>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</si>
  <si>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</si>
  <si>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</si>
  <si>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</si>
  <si>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</si>
  <si>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</si>
  <si>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</si>
  <si>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</si>
  <si>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</si>
  <si>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</si>
  <si>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</si>
  <si>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</si>
  <si>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</si>
  <si>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</si>
  <si>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</si>
  <si>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</si>
  <si>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</si>
  <si>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</si>
  <si>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</si>
  <si>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</si>
  <si>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</si>
  <si>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</si>
  <si>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</si>
  <si>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</si>
  <si>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</si>
  <si>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</si>
  <si>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</si>
  <si>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</si>
  <si>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</si>
  <si>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</si>
  <si>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</si>
  <si>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</si>
  <si>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</si>
  <si>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</si>
  <si>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</si>
  <si>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</si>
  <si>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</si>
  <si>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</si>
  <si>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</si>
  <si>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</si>
  <si>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</si>
  <si>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</si>
  <si>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</si>
  <si>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</si>
  <si>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</si>
  <si>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</si>
  <si>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</si>
  <si>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</si>
  <si>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</si>
  <si>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</si>
  <si>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</si>
  <si>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</si>
  <si>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</si>
  <si>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</si>
  <si>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</si>
  <si>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</si>
  <si>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</si>
  <si>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</si>
  <si>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</si>
  <si>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</si>
  <si>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</si>
  <si>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</si>
  <si>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</si>
  <si>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</si>
  <si>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</si>
  <si>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</si>
  <si>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</si>
  <si>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</si>
  <si>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</si>
  <si>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</si>
  <si>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</si>
  <si>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</si>
  <si>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</si>
  <si>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</si>
  <si>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</si>
  <si>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</si>
  <si>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</si>
  <si>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</si>
  <si>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</si>
  <si>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</si>
  <si>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</si>
  <si>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</si>
  <si>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</si>
  <si>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</si>
  <si>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</si>
  <si>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</si>
  <si>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</si>
  <si>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</si>
  <si>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</si>
  <si>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</si>
  <si>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</si>
  <si>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</si>
  <si>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</si>
  <si>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</si>
  <si>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</si>
  <si>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</si>
  <si>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</si>
  <si>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</si>
  <si>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</si>
  <si>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</si>
  <si>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</si>
  <si>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</si>
  <si>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</si>
  <si>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</si>
  <si>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</si>
  <si>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</si>
  <si>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</si>
  <si>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</si>
  <si>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</si>
  <si>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</si>
  <si>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</si>
  <si>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</si>
  <si>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</si>
  <si>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</si>
  <si>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</si>
  <si>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</si>
  <si>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</si>
  <si>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</si>
  <si>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</si>
  <si>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</si>
  <si>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</si>
  <si>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</si>
  <si>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</si>
  <si>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</si>
  <si>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</si>
  <si>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</si>
  <si>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</si>
  <si>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</si>
  <si>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</si>
  <si>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</si>
  <si>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</si>
  <si>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</si>
  <si>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</si>
  <si>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</si>
  <si>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</si>
  <si>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</si>
  <si>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</si>
  <si>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</si>
  <si>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</si>
  <si>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</si>
  <si>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</si>
  <si>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</si>
  <si>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</si>
  <si>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</si>
  <si>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</si>
  <si>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</si>
  <si>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</si>
  <si>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</si>
  <si>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</si>
  <si>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</si>
  <si>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</si>
  <si>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</si>
  <si>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</si>
  <si>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</si>
  <si>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</si>
  <si>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</si>
  <si>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</si>
  <si>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</si>
  <si>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</si>
  <si>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</si>
  <si>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</si>
  <si>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</si>
  <si>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</si>
  <si>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</si>
  <si>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</si>
  <si>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</si>
  <si>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</si>
  <si>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</si>
  <si>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</si>
  <si>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</si>
  <si>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</si>
  <si>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</si>
  <si>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</si>
  <si>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</si>
  <si>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</si>
  <si>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</si>
  <si>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</si>
  <si>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</si>
  <si>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</si>
  <si>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</si>
  <si>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</si>
  <si>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</si>
  <si>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</si>
  <si>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</si>
  <si>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</si>
  <si>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</si>
  <si>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</si>
  <si>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</si>
  <si>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</si>
  <si>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</si>
  <si>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</si>
  <si>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</si>
  <si>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</si>
  <si>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</si>
  <si>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</si>
  <si>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</si>
  <si>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</si>
  <si>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</si>
  <si>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</si>
  <si>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</si>
  <si>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</si>
  <si>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</si>
  <si>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</si>
  <si>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</si>
  <si>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</si>
  <si>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</si>
  <si>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</si>
  <si>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</si>
  <si>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</si>
  <si>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wynagrodzenie dla płatnika</t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</si>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</sst>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08">
    <font>
      <sz val="11"/>
      <color theme="1"/>
      <name val="Calibri"/>
      <family val="2"/>
      <scheme val="minor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indexed="8"/>
      <name val="Times New Roman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44" fontId="76" fillId="0" borderId="0" applyFont="0" applyFill="0" applyBorder="0" applyAlignment="0" applyProtection="0"/>
    <xf numFmtId="0" fontId="17" fillId="0" borderId="0"/>
  </cellStyleXfs>
  <cellXfs count="13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8" fillId="0" borderId="0" xfId="0" applyFont="1" applyAlignment="1"/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4" fontId="13" fillId="0" borderId="0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0" borderId="7" xfId="0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6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horizontal="right" vertical="center"/>
    </xf>
    <xf numFmtId="4" fontId="4" fillId="0" borderId="10" xfId="0" applyNumberFormat="1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4" fillId="0" borderId="13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vertical="center"/>
    </xf>
    <xf numFmtId="4" fontId="14" fillId="0" borderId="14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vertical="center" wrapText="1"/>
    </xf>
    <xf numFmtId="4" fontId="14" fillId="0" borderId="8" xfId="0" applyNumberFormat="1" applyFont="1" applyFill="1" applyBorder="1" applyAlignment="1">
      <alignment vertical="center" wrapText="1"/>
    </xf>
    <xf numFmtId="4" fontId="14" fillId="0" borderId="8" xfId="0" applyNumberFormat="1" applyFont="1" applyFill="1" applyBorder="1" applyAlignment="1">
      <alignment vertical="center"/>
    </xf>
    <xf numFmtId="4" fontId="14" fillId="0" borderId="9" xfId="0" applyNumberFormat="1" applyFont="1" applyFill="1" applyBorder="1" applyAlignment="1">
      <alignment vertical="center"/>
    </xf>
    <xf numFmtId="4" fontId="14" fillId="0" borderId="12" xfId="0" applyNumberFormat="1" applyFont="1" applyFill="1" applyBorder="1" applyAlignment="1">
      <alignment vertical="center"/>
    </xf>
    <xf numFmtId="4" fontId="14" fillId="0" borderId="15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14" fillId="0" borderId="16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vertical="center" wrapText="1"/>
    </xf>
    <xf numFmtId="4" fontId="14" fillId="0" borderId="3" xfId="0" applyNumberFormat="1" applyFont="1" applyFill="1" applyBorder="1" applyAlignment="1">
      <alignment vertical="center" wrapText="1"/>
    </xf>
    <xf numFmtId="4" fontId="14" fillId="0" borderId="3" xfId="0" applyNumberFormat="1" applyFont="1" applyFill="1" applyBorder="1" applyAlignment="1">
      <alignment vertical="center"/>
    </xf>
    <xf numFmtId="4" fontId="14" fillId="0" borderId="4" xfId="0" applyNumberFormat="1" applyFont="1" applyFill="1" applyBorder="1" applyAlignment="1">
      <alignment vertical="center"/>
    </xf>
    <xf numFmtId="4" fontId="14" fillId="0" borderId="17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4" fontId="14" fillId="0" borderId="5" xfId="0" applyNumberFormat="1" applyFont="1" applyFill="1" applyBorder="1" applyAlignment="1">
      <alignment vertical="center"/>
    </xf>
    <xf numFmtId="4" fontId="4" fillId="0" borderId="18" xfId="0" applyNumberFormat="1" applyFont="1" applyFill="1" applyBorder="1" applyAlignment="1">
      <alignment horizontal="right" vertical="center"/>
    </xf>
    <xf numFmtId="4" fontId="14" fillId="0" borderId="19" xfId="0" applyNumberFormat="1" applyFont="1" applyFill="1" applyBorder="1" applyAlignment="1">
      <alignment horizontal="center" vertical="center" wrapText="1"/>
    </xf>
    <xf numFmtId="4" fontId="14" fillId="0" borderId="20" xfId="0" applyNumberFormat="1" applyFont="1" applyFill="1" applyBorder="1" applyAlignment="1">
      <alignment vertical="center" wrapText="1"/>
    </xf>
    <xf numFmtId="4" fontId="14" fillId="0" borderId="17" xfId="0" applyNumberFormat="1" applyFont="1" applyFill="1" applyBorder="1" applyAlignment="1">
      <alignment vertical="center" wrapText="1"/>
    </xf>
    <xf numFmtId="4" fontId="14" fillId="0" borderId="20" xfId="0" applyNumberFormat="1" applyFont="1" applyFill="1" applyBorder="1" applyAlignment="1">
      <alignment vertical="center"/>
    </xf>
    <xf numFmtId="4" fontId="14" fillId="0" borderId="2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5" fillId="0" borderId="0" xfId="0" applyFont="1" applyAlignment="1">
      <alignment horizontal="left"/>
    </xf>
    <xf numFmtId="0" fontId="11" fillId="0" borderId="0" xfId="0" applyFont="1"/>
    <xf numFmtId="0" fontId="16" fillId="0" borderId="0" xfId="0" applyFont="1"/>
    <xf numFmtId="0" fontId="16" fillId="0" borderId="0" xfId="2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/>
    <xf numFmtId="4" fontId="8" fillId="0" borderId="0" xfId="2" applyNumberFormat="1" applyFont="1" applyAlignment="1">
      <alignment vertical="center"/>
    </xf>
    <xf numFmtId="4" fontId="8" fillId="0" borderId="0" xfId="0" applyNumberFormat="1" applyFont="1"/>
    <xf numFmtId="0" fontId="15" fillId="0" borderId="0" xfId="0" applyFont="1"/>
    <xf numFmtId="0" fontId="13" fillId="0" borderId="0" xfId="0" applyFont="1"/>
    <xf numFmtId="0" fontId="13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/>
    <xf numFmtId="0" fontId="0" fillId="0" borderId="0" xfId="0" applyAlignment="1">
      <alignment horizontal="left" wrapText="1"/>
    </xf>
    <xf numFmtId="0" fontId="18" fillId="0" borderId="0" xfId="0" applyFont="1" applyAlignment="1">
      <alignment vertical="center"/>
    </xf>
    <xf numFmtId="0" fontId="11" fillId="2" borderId="1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4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3" applyFont="1" applyAlignment="1">
      <alignment horizontal="left" wrapText="1"/>
    </xf>
    <xf numFmtId="164" fontId="13" fillId="0" borderId="0" xfId="0" applyNumberFormat="1" applyFont="1" applyAlignment="1">
      <alignment horizontal="center" vertical="center"/>
    </xf>
    <xf numFmtId="0" fontId="21" fillId="0" borderId="0" xfId="4" applyFont="1" applyAlignment="1">
      <alignment horizontal="center"/>
    </xf>
    <xf numFmtId="0" fontId="21" fillId="0" borderId="0" xfId="4" applyFont="1" applyAlignment="1"/>
    <xf numFmtId="0" fontId="22" fillId="0" borderId="0" xfId="5" applyFont="1" applyFill="1" applyAlignment="1"/>
    <xf numFmtId="0" fontId="21" fillId="0" borderId="0" xfId="4" applyFont="1" applyFill="1" applyAlignment="1"/>
    <xf numFmtId="0" fontId="23" fillId="0" borderId="0" xfId="4" applyFont="1" applyFill="1" applyAlignment="1"/>
    <xf numFmtId="0" fontId="21" fillId="0" borderId="0" xfId="4" applyFont="1" applyAlignment="1">
      <alignment horizontal="left" wrapText="1"/>
    </xf>
    <xf numFmtId="0" fontId="23" fillId="0" borderId="0" xfId="4" applyFont="1" applyAlignment="1">
      <alignment horizontal="left" vertical="top"/>
    </xf>
    <xf numFmtId="0" fontId="23" fillId="0" borderId="0" xfId="4" applyFont="1" applyAlignment="1">
      <alignment vertical="top" wrapText="1"/>
    </xf>
    <xf numFmtId="0" fontId="21" fillId="0" borderId="0" xfId="4" applyFont="1" applyAlignment="1">
      <alignment vertical="top"/>
    </xf>
    <xf numFmtId="0" fontId="23" fillId="0" borderId="0" xfId="4" applyFont="1" applyAlignment="1">
      <alignment vertical="top"/>
    </xf>
    <xf numFmtId="0" fontId="23" fillId="0" borderId="0" xfId="4" applyFont="1" applyAlignment="1">
      <alignment horizontal="left" vertical="center"/>
    </xf>
    <xf numFmtId="0" fontId="23" fillId="0" borderId="0" xfId="4" applyFont="1" applyAlignment="1">
      <alignment vertical="center" wrapText="1"/>
    </xf>
    <xf numFmtId="0" fontId="21" fillId="0" borderId="0" xfId="4" applyFont="1" applyAlignment="1">
      <alignment vertical="center"/>
    </xf>
    <xf numFmtId="0" fontId="25" fillId="0" borderId="0" xfId="4" applyFont="1" applyAlignment="1">
      <alignment horizontal="center" vertical="center" wrapText="1"/>
    </xf>
    <xf numFmtId="0" fontId="23" fillId="2" borderId="1" xfId="4" applyFont="1" applyFill="1" applyBorder="1" applyAlignment="1">
      <alignment horizontal="center" vertical="center" wrapText="1"/>
    </xf>
    <xf numFmtId="0" fontId="23" fillId="2" borderId="2" xfId="4" applyFont="1" applyFill="1" applyBorder="1" applyAlignment="1">
      <alignment horizontal="center" vertical="center" wrapText="1"/>
    </xf>
    <xf numFmtId="0" fontId="23" fillId="2" borderId="6" xfId="4" applyFont="1" applyFill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/>
    </xf>
    <xf numFmtId="0" fontId="21" fillId="0" borderId="0" xfId="4" applyFont="1" applyAlignment="1">
      <alignment horizontal="center" vertical="center"/>
    </xf>
    <xf numFmtId="0" fontId="21" fillId="0" borderId="3" xfId="4" applyFont="1" applyBorder="1" applyAlignment="1">
      <alignment horizontal="center" vertical="center" wrapText="1"/>
    </xf>
    <xf numFmtId="0" fontId="21" fillId="0" borderId="4" xfId="4" applyFont="1" applyBorder="1" applyAlignment="1">
      <alignment vertical="center" wrapText="1"/>
    </xf>
    <xf numFmtId="0" fontId="21" fillId="0" borderId="3" xfId="4" applyFont="1" applyBorder="1" applyAlignment="1">
      <alignment horizontal="center" vertical="center"/>
    </xf>
    <xf numFmtId="0" fontId="21" fillId="0" borderId="4" xfId="4" applyFont="1" applyFill="1" applyBorder="1" applyAlignment="1">
      <alignment vertical="center"/>
    </xf>
    <xf numFmtId="0" fontId="23" fillId="0" borderId="0" xfId="4" applyFont="1" applyFill="1" applyBorder="1" applyAlignment="1">
      <alignment vertical="center"/>
    </xf>
    <xf numFmtId="0" fontId="23" fillId="0" borderId="0" xfId="4" applyFont="1" applyFill="1" applyAlignment="1">
      <alignment vertical="center"/>
    </xf>
    <xf numFmtId="0" fontId="21" fillId="0" borderId="1" xfId="4" applyFont="1" applyBorder="1" applyAlignment="1">
      <alignment horizontal="center" vertical="center" wrapText="1"/>
    </xf>
    <xf numFmtId="0" fontId="23" fillId="0" borderId="2" xfId="4" applyFont="1" applyBorder="1" applyAlignment="1">
      <alignment vertical="center" wrapText="1"/>
    </xf>
    <xf numFmtId="4" fontId="23" fillId="0" borderId="1" xfId="4" applyNumberFormat="1" applyFont="1" applyBorder="1" applyAlignment="1">
      <alignment vertical="center" wrapText="1"/>
    </xf>
    <xf numFmtId="0" fontId="23" fillId="0" borderId="1" xfId="4" applyFont="1" applyFill="1" applyBorder="1" applyAlignment="1">
      <alignment horizontal="center" vertical="center" wrapText="1"/>
    </xf>
    <xf numFmtId="0" fontId="23" fillId="0" borderId="2" xfId="4" applyFont="1" applyFill="1" applyBorder="1" applyAlignment="1">
      <alignment vertical="center" wrapText="1"/>
    </xf>
    <xf numFmtId="4" fontId="23" fillId="0" borderId="1" xfId="4" applyNumberFormat="1" applyFont="1" applyFill="1" applyBorder="1" applyAlignment="1">
      <alignment vertical="center" wrapText="1"/>
    </xf>
    <xf numFmtId="4" fontId="23" fillId="0" borderId="6" xfId="4" applyNumberFormat="1" applyFont="1" applyFill="1" applyBorder="1" applyAlignment="1">
      <alignment horizontal="left" vertical="center"/>
    </xf>
    <xf numFmtId="4" fontId="23" fillId="0" borderId="1" xfId="4" applyNumberFormat="1" applyFont="1" applyFill="1" applyBorder="1" applyAlignment="1">
      <alignment horizontal="right" vertical="center"/>
    </xf>
    <xf numFmtId="4" fontId="23" fillId="0" borderId="6" xfId="4" applyNumberFormat="1" applyFont="1" applyFill="1" applyBorder="1" applyAlignment="1">
      <alignment horizontal="right" vertical="center"/>
    </xf>
    <xf numFmtId="4" fontId="23" fillId="0" borderId="2" xfId="4" applyNumberFormat="1" applyFont="1" applyFill="1" applyBorder="1" applyAlignment="1">
      <alignment vertical="center"/>
    </xf>
    <xf numFmtId="0" fontId="21" fillId="0" borderId="1" xfId="4" applyFont="1" applyFill="1" applyBorder="1" applyAlignment="1">
      <alignment horizontal="center" vertical="center" wrapText="1"/>
    </xf>
    <xf numFmtId="0" fontId="21" fillId="0" borderId="2" xfId="4" applyFont="1" applyFill="1" applyBorder="1" applyAlignment="1">
      <alignment vertical="center" wrapText="1"/>
    </xf>
    <xf numFmtId="4" fontId="21" fillId="0" borderId="1" xfId="4" applyNumberFormat="1" applyFont="1" applyFill="1" applyBorder="1" applyAlignment="1">
      <alignment vertical="center" wrapText="1"/>
    </xf>
    <xf numFmtId="4" fontId="21" fillId="0" borderId="6" xfId="4" applyNumberFormat="1" applyFont="1" applyFill="1" applyBorder="1" applyAlignment="1">
      <alignment horizontal="right" vertical="center"/>
    </xf>
    <xf numFmtId="4" fontId="21" fillId="0" borderId="1" xfId="4" applyNumberFormat="1" applyFont="1" applyFill="1" applyBorder="1" applyAlignment="1">
      <alignment horizontal="right" vertical="center"/>
    </xf>
    <xf numFmtId="4" fontId="21" fillId="0" borderId="2" xfId="4" applyNumberFormat="1" applyFont="1" applyFill="1" applyBorder="1" applyAlignment="1">
      <alignment vertical="center"/>
    </xf>
    <xf numFmtId="0" fontId="21" fillId="0" borderId="0" xfId="4" applyFont="1" applyFill="1" applyBorder="1"/>
    <xf numFmtId="0" fontId="21" fillId="0" borderId="8" xfId="4" applyFont="1" applyFill="1" applyBorder="1" applyAlignment="1">
      <alignment horizontal="center" vertical="center" wrapText="1"/>
    </xf>
    <xf numFmtId="0" fontId="21" fillId="0" borderId="9" xfId="4" applyFont="1" applyFill="1" applyBorder="1" applyAlignment="1">
      <alignment vertical="center" wrapText="1"/>
    </xf>
    <xf numFmtId="4" fontId="21" fillId="0" borderId="8" xfId="4" applyNumberFormat="1" applyFont="1" applyFill="1" applyBorder="1" applyAlignment="1">
      <alignment vertical="center" wrapText="1"/>
    </xf>
    <xf numFmtId="4" fontId="21" fillId="0" borderId="12" xfId="4" applyNumberFormat="1" applyFont="1" applyFill="1" applyBorder="1" applyAlignment="1">
      <alignment horizontal="right" vertical="center"/>
    </xf>
    <xf numFmtId="4" fontId="21" fillId="0" borderId="8" xfId="4" applyNumberFormat="1" applyFont="1" applyFill="1" applyBorder="1" applyAlignment="1">
      <alignment horizontal="right" vertical="center"/>
    </xf>
    <xf numFmtId="4" fontId="21" fillId="0" borderId="9" xfId="4" applyNumberFormat="1" applyFont="1" applyFill="1" applyBorder="1" applyAlignment="1">
      <alignment vertical="center"/>
    </xf>
    <xf numFmtId="0" fontId="21" fillId="0" borderId="14" xfId="4" applyFont="1" applyFill="1" applyBorder="1" applyAlignment="1">
      <alignment horizontal="center" vertical="center" wrapText="1"/>
    </xf>
    <xf numFmtId="4" fontId="26" fillId="0" borderId="8" xfId="4" applyNumberFormat="1" applyFont="1" applyFill="1" applyBorder="1" applyAlignment="1">
      <alignment vertical="center" wrapText="1"/>
    </xf>
    <xf numFmtId="0" fontId="21" fillId="0" borderId="19" xfId="4" applyFont="1" applyFill="1" applyBorder="1" applyAlignment="1">
      <alignment horizontal="center" vertical="center" wrapText="1"/>
    </xf>
    <xf numFmtId="0" fontId="21" fillId="0" borderId="20" xfId="4" applyFont="1" applyFill="1" applyBorder="1" applyAlignment="1">
      <alignment vertical="center" wrapText="1"/>
    </xf>
    <xf numFmtId="4" fontId="26" fillId="0" borderId="17" xfId="4" applyNumberFormat="1" applyFont="1" applyFill="1" applyBorder="1" applyAlignment="1">
      <alignment vertical="center" wrapText="1"/>
    </xf>
    <xf numFmtId="4" fontId="21" fillId="0" borderId="21" xfId="4" applyNumberFormat="1" applyFont="1" applyFill="1" applyBorder="1" applyAlignment="1">
      <alignment horizontal="right" vertical="center"/>
    </xf>
    <xf numFmtId="4" fontId="21" fillId="0" borderId="17" xfId="4" applyNumberFormat="1" applyFont="1" applyFill="1" applyBorder="1" applyAlignment="1">
      <alignment horizontal="right" vertical="center"/>
    </xf>
    <xf numFmtId="0" fontId="21" fillId="0" borderId="0" xfId="4" applyFont="1" applyBorder="1" applyAlignment="1">
      <alignment horizontal="left"/>
    </xf>
    <xf numFmtId="0" fontId="21" fillId="0" borderId="0" xfId="4" applyFont="1" applyAlignment="1">
      <alignment vertical="center" wrapText="1"/>
    </xf>
    <xf numFmtId="0" fontId="21" fillId="0" borderId="0" xfId="4" applyFont="1" applyFill="1" applyBorder="1" applyAlignment="1">
      <alignment horizontal="left"/>
    </xf>
    <xf numFmtId="0" fontId="21" fillId="0" borderId="0" xfId="2" applyFont="1" applyAlignment="1">
      <alignment vertical="center"/>
    </xf>
    <xf numFmtId="0" fontId="21" fillId="0" borderId="0" xfId="4" applyFont="1"/>
    <xf numFmtId="0" fontId="21" fillId="0" borderId="0" xfId="4" applyFont="1" applyBorder="1"/>
    <xf numFmtId="0" fontId="21" fillId="0" borderId="0" xfId="4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/>
    <xf numFmtId="0" fontId="0" fillId="0" borderId="0" xfId="0" applyAlignment="1">
      <alignment horizontal="left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5" fillId="0" borderId="2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13" fillId="0" borderId="3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/>
    <xf numFmtId="4" fontId="13" fillId="0" borderId="0" xfId="0" applyNumberFormat="1" applyFont="1" applyFill="1" applyBorder="1"/>
    <xf numFmtId="0" fontId="13" fillId="0" borderId="0" xfId="0" applyFont="1" applyFill="1" applyBorder="1"/>
    <xf numFmtId="0" fontId="13" fillId="0" borderId="0" xfId="0" applyFont="1" applyFill="1"/>
    <xf numFmtId="0" fontId="5" fillId="0" borderId="1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2" fillId="0" borderId="6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/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18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4" fontId="3" fillId="5" borderId="1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wrapText="1"/>
    </xf>
    <xf numFmtId="0" fontId="11" fillId="0" borderId="0" xfId="0" applyFont="1" applyFill="1" applyBorder="1"/>
    <xf numFmtId="0" fontId="11" fillId="0" borderId="0" xfId="0" applyFont="1" applyFill="1"/>
    <xf numFmtId="0" fontId="4" fillId="0" borderId="23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4" fillId="0" borderId="8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4" fontId="1" fillId="0" borderId="0" xfId="0" applyNumberFormat="1" applyFont="1" applyFill="1" applyBorder="1"/>
    <xf numFmtId="0" fontId="1" fillId="0" borderId="0" xfId="0" applyFont="1" applyFill="1"/>
    <xf numFmtId="0" fontId="4" fillId="0" borderId="24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wrapText="1"/>
    </xf>
    <xf numFmtId="0" fontId="4" fillId="0" borderId="21" xfId="0" applyFont="1" applyFill="1" applyBorder="1" applyAlignment="1">
      <alignment wrapText="1"/>
    </xf>
    <xf numFmtId="4" fontId="4" fillId="0" borderId="17" xfId="0" applyNumberFormat="1" applyFont="1" applyFill="1" applyBorder="1" applyAlignment="1">
      <alignment horizontal="right"/>
    </xf>
    <xf numFmtId="4" fontId="4" fillId="0" borderId="21" xfId="0" applyNumberFormat="1" applyFont="1" applyFill="1" applyBorder="1" applyAlignment="1">
      <alignment horizontal="right"/>
    </xf>
    <xf numFmtId="4" fontId="4" fillId="0" borderId="17" xfId="0" applyNumberFormat="1" applyFont="1" applyFill="1" applyBorder="1" applyAlignment="1">
      <alignment horizontal="right" vertical="center"/>
    </xf>
    <xf numFmtId="4" fontId="4" fillId="0" borderId="2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/>
    <xf numFmtId="0" fontId="1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0" fillId="0" borderId="0" xfId="0" applyAlignment="1"/>
    <xf numFmtId="0" fontId="16" fillId="0" borderId="0" xfId="0" applyFont="1" applyAlignment="1">
      <alignment horizontal="left"/>
    </xf>
    <xf numFmtId="0" fontId="31" fillId="0" borderId="0" xfId="0" applyFont="1" applyAlignment="1"/>
    <xf numFmtId="0" fontId="32" fillId="0" borderId="0" xfId="0" applyFont="1" applyAlignment="1"/>
    <xf numFmtId="0" fontId="0" fillId="0" borderId="0" xfId="0" applyAlignment="1">
      <alignment vertical="top"/>
    </xf>
    <xf numFmtId="0" fontId="5" fillId="0" borderId="0" xfId="0" applyFont="1" applyAlignment="1">
      <alignment vertical="center"/>
    </xf>
    <xf numFmtId="0" fontId="33" fillId="0" borderId="0" xfId="0" applyFont="1" applyAlignment="1">
      <alignment horizontal="justify" vertical="center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11" fillId="0" borderId="25" xfId="0" applyFont="1" applyFill="1" applyBorder="1" applyAlignment="1" applyProtection="1">
      <alignment horizontal="center" vertical="center" wrapText="1"/>
    </xf>
    <xf numFmtId="0" fontId="11" fillId="0" borderId="26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3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36" fillId="0" borderId="28" xfId="0" applyFont="1" applyFill="1" applyBorder="1" applyAlignment="1">
      <alignment horizontal="center"/>
    </xf>
    <xf numFmtId="0" fontId="3" fillId="6" borderId="29" xfId="0" applyFont="1" applyFill="1" applyBorder="1" applyAlignment="1" applyProtection="1">
      <alignment horizontal="left" vertical="center"/>
    </xf>
    <xf numFmtId="165" fontId="3" fillId="6" borderId="15" xfId="0" applyNumberFormat="1" applyFont="1" applyFill="1" applyBorder="1" applyProtection="1"/>
    <xf numFmtId="165" fontId="3" fillId="0" borderId="32" xfId="0" applyNumberFormat="1" applyFont="1" applyBorder="1"/>
    <xf numFmtId="0" fontId="4" fillId="0" borderId="0" xfId="0" applyFont="1"/>
    <xf numFmtId="0" fontId="1" fillId="0" borderId="29" xfId="0" applyFont="1" applyBorder="1" applyAlignment="1" applyProtection="1">
      <alignment vertical="center"/>
    </xf>
    <xf numFmtId="165" fontId="37" fillId="0" borderId="15" xfId="0" applyNumberFormat="1" applyFont="1" applyBorder="1" applyAlignment="1" applyProtection="1">
      <alignment horizontal="right"/>
      <protection locked="0"/>
    </xf>
    <xf numFmtId="165" fontId="1" fillId="0" borderId="15" xfId="0" applyNumberFormat="1" applyFont="1" applyBorder="1" applyAlignment="1" applyProtection="1">
      <alignment horizontal="right"/>
      <protection locked="0"/>
    </xf>
    <xf numFmtId="165" fontId="1" fillId="0" borderId="15" xfId="0" applyNumberFormat="1" applyFont="1" applyBorder="1" applyAlignment="1">
      <alignment horizontal="right"/>
    </xf>
    <xf numFmtId="165" fontId="1" fillId="0" borderId="32" xfId="0" applyNumberFormat="1" applyFont="1" applyBorder="1" applyAlignment="1">
      <alignment horizontal="right"/>
    </xf>
    <xf numFmtId="165" fontId="1" fillId="5" borderId="15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Border="1" applyAlignment="1" applyProtection="1">
      <alignment vertical="center"/>
    </xf>
    <xf numFmtId="165" fontId="37" fillId="0" borderId="35" xfId="0" applyNumberFormat="1" applyFont="1" applyBorder="1" applyAlignment="1" applyProtection="1">
      <alignment horizontal="right"/>
      <protection locked="0"/>
    </xf>
    <xf numFmtId="165" fontId="1" fillId="0" borderId="35" xfId="0" applyNumberFormat="1" applyFont="1" applyBorder="1" applyAlignment="1" applyProtection="1">
      <alignment horizontal="right"/>
      <protection locked="0"/>
    </xf>
    <xf numFmtId="165" fontId="1" fillId="0" borderId="35" xfId="0" applyNumberFormat="1" applyFont="1" applyBorder="1" applyAlignment="1">
      <alignment horizontal="right"/>
    </xf>
    <xf numFmtId="165" fontId="1" fillId="0" borderId="36" xfId="0" applyNumberFormat="1" applyFont="1" applyBorder="1" applyAlignment="1">
      <alignment horizontal="right"/>
    </xf>
    <xf numFmtId="0" fontId="5" fillId="0" borderId="0" xfId="0" applyFont="1"/>
    <xf numFmtId="4" fontId="38" fillId="0" borderId="0" xfId="0" applyNumberFormat="1" applyFont="1"/>
    <xf numFmtId="0" fontId="13" fillId="0" borderId="0" xfId="0" applyFont="1" applyAlignment="1">
      <alignment horizontal="right" vertical="top"/>
    </xf>
    <xf numFmtId="0" fontId="33" fillId="0" borderId="0" xfId="0" applyFont="1" applyAlignment="1">
      <alignment horizontal="right" vertical="top"/>
    </xf>
    <xf numFmtId="0" fontId="33" fillId="0" borderId="0" xfId="0" applyFont="1"/>
    <xf numFmtId="4" fontId="33" fillId="0" borderId="0" xfId="0" applyNumberFormat="1" applyFont="1"/>
    <xf numFmtId="0" fontId="39" fillId="0" borderId="0" xfId="5" applyFont="1" applyFill="1" applyAlignment="1"/>
    <xf numFmtId="0" fontId="41" fillId="0" borderId="0" xfId="0" applyFont="1" applyAlignment="1">
      <alignment horizontal="justify" vertical="center"/>
    </xf>
    <xf numFmtId="0" fontId="6" fillId="7" borderId="37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42" fillId="0" borderId="39" xfId="0" applyFont="1" applyBorder="1" applyAlignment="1">
      <alignment horizontal="justify" vertical="center" wrapText="1"/>
    </xf>
    <xf numFmtId="0" fontId="42" fillId="0" borderId="40" xfId="0" applyFont="1" applyBorder="1" applyAlignment="1">
      <alignment horizontal="justify" vertical="center" wrapText="1"/>
    </xf>
    <xf numFmtId="4" fontId="42" fillId="0" borderId="40" xfId="0" applyNumberFormat="1" applyFont="1" applyBorder="1" applyAlignment="1">
      <alignment horizontal="right" vertical="center" wrapText="1"/>
    </xf>
    <xf numFmtId="0" fontId="33" fillId="0" borderId="39" xfId="0" applyFont="1" applyBorder="1" applyAlignment="1">
      <alignment horizontal="justify" vertical="center" wrapText="1"/>
    </xf>
    <xf numFmtId="0" fontId="33" fillId="0" borderId="40" xfId="0" applyFont="1" applyBorder="1" applyAlignment="1">
      <alignment horizontal="justify" vertical="center" wrapText="1"/>
    </xf>
    <xf numFmtId="4" fontId="33" fillId="0" borderId="40" xfId="0" applyNumberFormat="1" applyFont="1" applyBorder="1" applyAlignment="1">
      <alignment horizontal="right" vertical="center" wrapText="1"/>
    </xf>
    <xf numFmtId="0" fontId="7" fillId="7" borderId="40" xfId="0" applyFont="1" applyFill="1" applyBorder="1" applyAlignment="1">
      <alignment vertical="center"/>
    </xf>
    <xf numFmtId="4" fontId="12" fillId="7" borderId="40" xfId="0" applyNumberFormat="1" applyFont="1" applyFill="1" applyBorder="1" applyAlignment="1">
      <alignment vertical="center"/>
    </xf>
    <xf numFmtId="0" fontId="0" fillId="0" borderId="0" xfId="0" applyFill="1" applyAlignment="1"/>
    <xf numFmtId="0" fontId="7" fillId="7" borderId="40" xfId="0" applyFont="1" applyFill="1" applyBorder="1" applyAlignment="1">
      <alignment vertical="center" wrapText="1"/>
    </xf>
    <xf numFmtId="4" fontId="12" fillId="7" borderId="40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0" fontId="4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/>
    </xf>
    <xf numFmtId="0" fontId="17" fillId="0" borderId="0" xfId="0" applyFont="1"/>
    <xf numFmtId="0" fontId="44" fillId="0" borderId="0" xfId="0" applyFont="1" applyAlignment="1">
      <alignment horizontal="center"/>
    </xf>
    <xf numFmtId="0" fontId="47" fillId="0" borderId="41" xfId="0" applyFont="1" applyBorder="1" applyAlignment="1">
      <alignment horizontal="center" vertical="center" wrapText="1"/>
    </xf>
    <xf numFmtId="49" fontId="48" fillId="5" borderId="44" xfId="0" applyNumberFormat="1" applyFont="1" applyFill="1" applyBorder="1" applyAlignment="1">
      <alignment horizontal="center" vertical="center" wrapText="1"/>
    </xf>
    <xf numFmtId="0" fontId="48" fillId="5" borderId="44" xfId="0" applyFont="1" applyFill="1" applyBorder="1" applyAlignment="1">
      <alignment horizontal="center" vertical="center" wrapText="1"/>
    </xf>
    <xf numFmtId="0" fontId="48" fillId="5" borderId="44" xfId="0" applyNumberFormat="1" applyFont="1" applyFill="1" applyBorder="1" applyAlignment="1">
      <alignment horizontal="center" vertical="center" wrapText="1"/>
    </xf>
    <xf numFmtId="0" fontId="48" fillId="0" borderId="45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/>
    </xf>
    <xf numFmtId="0" fontId="51" fillId="0" borderId="32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/>
    </xf>
    <xf numFmtId="4" fontId="48" fillId="0" borderId="15" xfId="0" applyNumberFormat="1" applyFont="1" applyBorder="1" applyAlignment="1">
      <alignment horizontal="right" vertical="center" wrapText="1"/>
    </xf>
    <xf numFmtId="4" fontId="48" fillId="0" borderId="32" xfId="0" applyNumberFormat="1" applyFont="1" applyBorder="1" applyAlignment="1">
      <alignment horizontal="right" vertical="center" wrapText="1"/>
    </xf>
    <xf numFmtId="0" fontId="47" fillId="2" borderId="46" xfId="2" applyFont="1" applyFill="1" applyBorder="1" applyAlignment="1">
      <alignment horizontal="center" vertical="center"/>
    </xf>
    <xf numFmtId="4" fontId="48" fillId="2" borderId="15" xfId="0" applyNumberFormat="1" applyFont="1" applyFill="1" applyBorder="1" applyAlignment="1">
      <alignment horizontal="right" vertical="center"/>
    </xf>
    <xf numFmtId="4" fontId="48" fillId="2" borderId="32" xfId="0" applyNumberFormat="1" applyFont="1" applyFill="1" applyBorder="1" applyAlignment="1">
      <alignment horizontal="right" vertical="center"/>
    </xf>
    <xf numFmtId="0" fontId="46" fillId="0" borderId="0" xfId="0" applyFont="1"/>
    <xf numFmtId="0" fontId="33" fillId="0" borderId="46" xfId="2" applyFont="1" applyBorder="1" applyAlignment="1">
      <alignment horizontal="center" vertical="center"/>
    </xf>
    <xf numFmtId="4" fontId="33" fillId="0" borderId="15" xfId="0" applyNumberFormat="1" applyFont="1" applyBorder="1" applyAlignment="1" applyProtection="1">
      <alignment horizontal="right" vertical="center"/>
      <protection locked="0"/>
    </xf>
    <xf numFmtId="4" fontId="33" fillId="0" borderId="15" xfId="0" applyNumberFormat="1" applyFont="1" applyBorder="1" applyAlignment="1">
      <alignment horizontal="right" vertical="center"/>
    </xf>
    <xf numFmtId="4" fontId="33" fillId="0" borderId="32" xfId="0" applyNumberFormat="1" applyFont="1" applyBorder="1" applyAlignment="1">
      <alignment horizontal="right" vertical="center"/>
    </xf>
    <xf numFmtId="4" fontId="48" fillId="2" borderId="15" xfId="0" applyNumberFormat="1" applyFont="1" applyFill="1" applyBorder="1" applyAlignment="1">
      <alignment horizontal="right" vertical="center" wrapText="1"/>
    </xf>
    <xf numFmtId="4" fontId="48" fillId="2" borderId="32" xfId="0" applyNumberFormat="1" applyFont="1" applyFill="1" applyBorder="1" applyAlignment="1">
      <alignment horizontal="right" vertical="center" wrapText="1"/>
    </xf>
    <xf numFmtId="0" fontId="28" fillId="0" borderId="0" xfId="0" applyFont="1"/>
    <xf numFmtId="0" fontId="53" fillId="0" borderId="0" xfId="0" applyFont="1"/>
    <xf numFmtId="0" fontId="33" fillId="0" borderId="47" xfId="2" applyFont="1" applyBorder="1" applyAlignment="1">
      <alignment horizontal="center" vertical="center"/>
    </xf>
    <xf numFmtId="4" fontId="33" fillId="0" borderId="35" xfId="0" applyNumberFormat="1" applyFont="1" applyBorder="1" applyAlignment="1" applyProtection="1">
      <alignment horizontal="right" vertical="center"/>
      <protection locked="0"/>
    </xf>
    <xf numFmtId="4" fontId="33" fillId="0" borderId="35" xfId="0" applyNumberFormat="1" applyFont="1" applyBorder="1" applyAlignment="1">
      <alignment horizontal="right" vertical="center"/>
    </xf>
    <xf numFmtId="4" fontId="33" fillId="0" borderId="36" xfId="0" applyNumberFormat="1" applyFont="1" applyBorder="1" applyAlignment="1">
      <alignment horizontal="right" vertical="center"/>
    </xf>
    <xf numFmtId="0" fontId="54" fillId="0" borderId="0" xfId="0" applyFont="1" applyAlignment="1">
      <alignment horizontal="center"/>
    </xf>
    <xf numFmtId="0" fontId="54" fillId="0" borderId="0" xfId="0" applyFont="1"/>
    <xf numFmtId="0" fontId="54" fillId="0" borderId="0" xfId="2" applyFont="1" applyAlignment="1">
      <alignment vertical="center"/>
    </xf>
    <xf numFmtId="0" fontId="55" fillId="0" borderId="0" xfId="0" applyFont="1"/>
    <xf numFmtId="4" fontId="55" fillId="0" borderId="0" xfId="2" applyNumberFormat="1" applyFont="1" applyAlignment="1">
      <alignment vertical="center"/>
    </xf>
    <xf numFmtId="0" fontId="50" fillId="0" borderId="0" xfId="0" applyFont="1" applyAlignment="1">
      <alignment horizontal="center"/>
    </xf>
    <xf numFmtId="0" fontId="50" fillId="0" borderId="0" xfId="0" applyFont="1"/>
    <xf numFmtId="0" fontId="50" fillId="0" borderId="0" xfId="2" applyFont="1" applyAlignment="1">
      <alignment vertical="center"/>
    </xf>
    <xf numFmtId="0" fontId="3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56" fillId="0" borderId="0" xfId="0" applyFont="1"/>
    <xf numFmtId="0" fontId="60" fillId="0" borderId="20" xfId="0" applyFont="1" applyBorder="1" applyAlignment="1">
      <alignment horizontal="center" wrapText="1"/>
    </xf>
    <xf numFmtId="0" fontId="60" fillId="0" borderId="21" xfId="0" applyFont="1" applyBorder="1" applyAlignment="1">
      <alignment horizontal="center" wrapText="1"/>
    </xf>
    <xf numFmtId="0" fontId="60" fillId="0" borderId="59" xfId="0" applyFont="1" applyBorder="1"/>
    <xf numFmtId="4" fontId="60" fillId="0" borderId="60" xfId="0" applyNumberFormat="1" applyFont="1" applyBorder="1" applyAlignment="1">
      <alignment horizontal="right"/>
    </xf>
    <xf numFmtId="4" fontId="60" fillId="0" borderId="61" xfId="0" applyNumberFormat="1" applyFont="1" applyBorder="1" applyAlignment="1">
      <alignment horizontal="right"/>
    </xf>
    <xf numFmtId="0" fontId="63" fillId="0" borderId="59" xfId="0" applyFont="1" applyBorder="1"/>
    <xf numFmtId="2" fontId="63" fillId="0" borderId="60" xfId="0" applyNumberFormat="1" applyFont="1" applyBorder="1" applyAlignment="1">
      <alignment horizontal="right"/>
    </xf>
    <xf numFmtId="4" fontId="63" fillId="0" borderId="60" xfId="0" applyNumberFormat="1" applyFont="1" applyBorder="1" applyAlignment="1">
      <alignment horizontal="right"/>
    </xf>
    <xf numFmtId="4" fontId="63" fillId="0" borderId="61" xfId="0" applyNumberFormat="1" applyFont="1" applyBorder="1" applyAlignment="1">
      <alignment horizontal="right"/>
    </xf>
    <xf numFmtId="4" fontId="0" fillId="0" borderId="0" xfId="0" applyNumberFormat="1"/>
    <xf numFmtId="4" fontId="63" fillId="0" borderId="62" xfId="0" applyNumberFormat="1" applyFont="1" applyBorder="1" applyAlignment="1">
      <alignment horizontal="right"/>
    </xf>
    <xf numFmtId="2" fontId="63" fillId="0" borderId="62" xfId="0" applyNumberFormat="1" applyFont="1" applyBorder="1" applyAlignment="1">
      <alignment horizontal="right"/>
    </xf>
    <xf numFmtId="0" fontId="60" fillId="0" borderId="55" xfId="0" applyFont="1" applyBorder="1"/>
    <xf numFmtId="4" fontId="60" fillId="0" borderId="15" xfId="0" applyNumberFormat="1" applyFont="1" applyBorder="1" applyAlignment="1">
      <alignment horizontal="right"/>
    </xf>
    <xf numFmtId="4" fontId="60" fillId="0" borderId="58" xfId="0" applyNumberFormat="1" applyFont="1" applyBorder="1" applyAlignment="1">
      <alignment horizontal="right"/>
    </xf>
    <xf numFmtId="0" fontId="60" fillId="3" borderId="59" xfId="0" applyFont="1" applyFill="1" applyBorder="1"/>
    <xf numFmtId="4" fontId="60" fillId="3" borderId="60" xfId="0" applyNumberFormat="1" applyFont="1" applyFill="1" applyBorder="1" applyAlignment="1">
      <alignment horizontal="right"/>
    </xf>
    <xf numFmtId="4" fontId="60" fillId="3" borderId="61" xfId="0" applyNumberFormat="1" applyFont="1" applyFill="1" applyBorder="1" applyAlignment="1">
      <alignment horizontal="right"/>
    </xf>
    <xf numFmtId="0" fontId="60" fillId="3" borderId="63" xfId="0" applyFont="1" applyFill="1" applyBorder="1"/>
    <xf numFmtId="4" fontId="60" fillId="3" borderId="64" xfId="0" applyNumberFormat="1" applyFont="1" applyFill="1" applyBorder="1" applyAlignment="1">
      <alignment horizontal="right"/>
    </xf>
    <xf numFmtId="4" fontId="60" fillId="3" borderId="65" xfId="0" applyNumberFormat="1" applyFont="1" applyFill="1" applyBorder="1" applyAlignment="1">
      <alignment horizontal="right"/>
    </xf>
    <xf numFmtId="0" fontId="50" fillId="0" borderId="0" xfId="0" applyFont="1" applyAlignment="1">
      <alignment vertical="center"/>
    </xf>
    <xf numFmtId="14" fontId="33" fillId="0" borderId="0" xfId="0" applyNumberFormat="1" applyFont="1"/>
    <xf numFmtId="164" fontId="50" fillId="0" borderId="0" xfId="0" applyNumberFormat="1" applyFont="1" applyAlignment="1">
      <alignment horizontal="center" vertical="center"/>
    </xf>
    <xf numFmtId="0" fontId="55" fillId="0" borderId="0" xfId="0" applyFont="1" applyAlignment="1">
      <alignment horizontal="left" vertical="center"/>
    </xf>
    <xf numFmtId="0" fontId="64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57" fillId="0" borderId="0" xfId="0" applyFont="1" applyAlignment="1">
      <alignment horizontal="left"/>
    </xf>
    <xf numFmtId="0" fontId="58" fillId="0" borderId="0" xfId="0" applyFont="1" applyAlignment="1">
      <alignment horizontal="left"/>
    </xf>
    <xf numFmtId="4" fontId="65" fillId="0" borderId="0" xfId="0" applyNumberFormat="1" applyFont="1" applyAlignment="1">
      <alignment vertical="center"/>
    </xf>
    <xf numFmtId="4" fontId="66" fillId="8" borderId="73" xfId="0" applyNumberFormat="1" applyFont="1" applyFill="1" applyBorder="1" applyAlignment="1">
      <alignment horizontal="right"/>
    </xf>
    <xf numFmtId="4" fontId="66" fillId="9" borderId="73" xfId="0" applyNumberFormat="1" applyFont="1" applyFill="1" applyBorder="1" applyAlignment="1">
      <alignment horizontal="right"/>
    </xf>
    <xf numFmtId="4" fontId="68" fillId="0" borderId="73" xfId="0" applyNumberFormat="1" applyFont="1" applyBorder="1" applyAlignment="1">
      <alignment horizontal="right"/>
    </xf>
    <xf numFmtId="0" fontId="66" fillId="8" borderId="55" xfId="0" applyFont="1" applyFill="1" applyBorder="1"/>
    <xf numFmtId="0" fontId="66" fillId="8" borderId="58" xfId="0" applyFont="1" applyFill="1" applyBorder="1"/>
    <xf numFmtId="2" fontId="68" fillId="0" borderId="73" xfId="0" applyNumberFormat="1" applyFont="1" applyBorder="1" applyAlignment="1">
      <alignment horizontal="right"/>
    </xf>
    <xf numFmtId="4" fontId="68" fillId="0" borderId="76" xfId="0" applyNumberFormat="1" applyFont="1" applyBorder="1" applyAlignment="1">
      <alignment horizontal="right"/>
    </xf>
    <xf numFmtId="4" fontId="66" fillId="9" borderId="72" xfId="0" applyNumberFormat="1" applyFont="1" applyFill="1" applyBorder="1" applyAlignment="1">
      <alignment horizontal="right"/>
    </xf>
    <xf numFmtId="4" fontId="68" fillId="0" borderId="73" xfId="0" applyNumberFormat="1" applyFont="1" applyFill="1" applyBorder="1" applyAlignment="1">
      <alignment horizontal="right"/>
    </xf>
    <xf numFmtId="4" fontId="66" fillId="0" borderId="73" xfId="0" applyNumberFormat="1" applyFont="1" applyFill="1" applyBorder="1" applyAlignment="1">
      <alignment horizontal="right"/>
    </xf>
    <xf numFmtId="4" fontId="66" fillId="8" borderId="82" xfId="0" applyNumberFormat="1" applyFont="1" applyFill="1" applyBorder="1" applyAlignment="1">
      <alignment horizontal="right"/>
    </xf>
    <xf numFmtId="164" fontId="33" fillId="0" borderId="0" xfId="0" applyNumberFormat="1" applyFont="1" applyAlignment="1">
      <alignment horizontal="center"/>
    </xf>
    <xf numFmtId="49" fontId="50" fillId="0" borderId="0" xfId="0" applyNumberFormat="1" applyFont="1" applyAlignment="1">
      <alignment horizontal="center" vertical="center"/>
    </xf>
    <xf numFmtId="0" fontId="33" fillId="0" borderId="0" xfId="4" applyFont="1" applyAlignment="1">
      <alignment vertical="center" wrapText="1"/>
    </xf>
    <xf numFmtId="0" fontId="33" fillId="0" borderId="0" xfId="4" applyFont="1" applyAlignment="1">
      <alignment vertical="center"/>
    </xf>
    <xf numFmtId="0" fontId="48" fillId="3" borderId="1" xfId="4" applyFont="1" applyFill="1" applyBorder="1" applyAlignment="1">
      <alignment horizontal="center" vertical="center" wrapText="1"/>
    </xf>
    <xf numFmtId="4" fontId="48" fillId="3" borderId="1" xfId="4" applyNumberFormat="1" applyFont="1" applyFill="1" applyBorder="1" applyAlignment="1">
      <alignment horizontal="center" vertical="center" wrapText="1"/>
    </xf>
    <xf numFmtId="0" fontId="48" fillId="3" borderId="2" xfId="4" applyFont="1" applyFill="1" applyBorder="1" applyAlignment="1">
      <alignment horizontal="center" vertical="center" wrapText="1"/>
    </xf>
    <xf numFmtId="0" fontId="48" fillId="0" borderId="3" xfId="4" applyFont="1" applyBorder="1" applyAlignment="1">
      <alignment horizontal="center" vertical="center"/>
    </xf>
    <xf numFmtId="4" fontId="48" fillId="0" borderId="3" xfId="4" applyNumberFormat="1" applyFont="1" applyBorder="1" applyAlignment="1">
      <alignment horizontal="center" vertical="center" wrapText="1"/>
    </xf>
    <xf numFmtId="0" fontId="48" fillId="0" borderId="4" xfId="4" applyFont="1" applyBorder="1" applyAlignment="1">
      <alignment horizontal="center" vertical="center" wrapText="1"/>
    </xf>
    <xf numFmtId="0" fontId="48" fillId="3" borderId="83" xfId="4" applyFont="1" applyFill="1" applyBorder="1" applyAlignment="1">
      <alignment vertical="center" wrapText="1"/>
    </xf>
    <xf numFmtId="4" fontId="48" fillId="3" borderId="83" xfId="4" applyNumberFormat="1" applyFont="1" applyFill="1" applyBorder="1" applyAlignment="1">
      <alignment vertical="center"/>
    </xf>
    <xf numFmtId="4" fontId="48" fillId="3" borderId="84" xfId="4" applyNumberFormat="1" applyFont="1" applyFill="1" applyBorder="1" applyAlignment="1">
      <alignment vertical="center"/>
    </xf>
    <xf numFmtId="0" fontId="48" fillId="0" borderId="85" xfId="4" applyFont="1" applyBorder="1" applyAlignment="1">
      <alignment vertical="center" wrapText="1"/>
    </xf>
    <xf numFmtId="4" fontId="48" fillId="0" borderId="85" xfId="4" applyNumberFormat="1" applyFont="1" applyBorder="1" applyAlignment="1">
      <alignment vertical="center"/>
    </xf>
    <xf numFmtId="4" fontId="48" fillId="0" borderId="86" xfId="4" applyNumberFormat="1" applyFont="1" applyBorder="1" applyAlignment="1">
      <alignment vertical="center"/>
    </xf>
    <xf numFmtId="0" fontId="33" fillId="0" borderId="87" xfId="4" applyFont="1" applyBorder="1" applyAlignment="1">
      <alignment vertical="center" wrapText="1"/>
    </xf>
    <xf numFmtId="4" fontId="33" fillId="0" borderId="87" xfId="4" applyNumberFormat="1" applyFont="1" applyBorder="1" applyAlignment="1" applyProtection="1">
      <alignment vertical="center"/>
      <protection locked="0"/>
    </xf>
    <xf numFmtId="4" fontId="33" fillId="0" borderId="88" xfId="4" applyNumberFormat="1" applyFont="1" applyBorder="1" applyAlignment="1">
      <alignment vertical="center"/>
    </xf>
    <xf numFmtId="0" fontId="33" fillId="0" borderId="87" xfId="4" quotePrefix="1" applyFont="1" applyBorder="1" applyAlignment="1" applyProtection="1">
      <alignment vertical="center" wrapText="1"/>
      <protection locked="0"/>
    </xf>
    <xf numFmtId="0" fontId="48" fillId="3" borderId="89" xfId="4" applyFont="1" applyFill="1" applyBorder="1" applyAlignment="1">
      <alignment vertical="center" wrapText="1"/>
    </xf>
    <xf numFmtId="4" fontId="48" fillId="3" borderId="89" xfId="4" applyNumberFormat="1" applyFont="1" applyFill="1" applyBorder="1" applyAlignment="1">
      <alignment vertical="center"/>
    </xf>
    <xf numFmtId="4" fontId="48" fillId="3" borderId="90" xfId="4" applyNumberFormat="1" applyFont="1" applyFill="1" applyBorder="1" applyAlignment="1">
      <alignment vertical="center"/>
    </xf>
    <xf numFmtId="0" fontId="48" fillId="0" borderId="22" xfId="4" applyFont="1" applyBorder="1" applyAlignment="1">
      <alignment horizontal="centerContinuous" vertical="center"/>
    </xf>
    <xf numFmtId="0" fontId="33" fillId="0" borderId="4" xfId="4" applyFont="1" applyBorder="1" applyAlignment="1">
      <alignment vertical="center"/>
    </xf>
    <xf numFmtId="4" fontId="48" fillId="5" borderId="83" xfId="4" applyNumberFormat="1" applyFont="1" applyFill="1" applyBorder="1" applyAlignment="1">
      <alignment vertical="center"/>
    </xf>
    <xf numFmtId="4" fontId="48" fillId="5" borderId="85" xfId="4" applyNumberFormat="1" applyFont="1" applyFill="1" applyBorder="1" applyAlignment="1">
      <alignment vertical="center"/>
    </xf>
    <xf numFmtId="0" fontId="71" fillId="0" borderId="18" xfId="0" applyFont="1" applyBorder="1"/>
    <xf numFmtId="0" fontId="0" fillId="0" borderId="6" xfId="0" applyBorder="1"/>
    <xf numFmtId="0" fontId="0" fillId="0" borderId="2" xfId="0" applyBorder="1"/>
    <xf numFmtId="0" fontId="71" fillId="0" borderId="83" xfId="0" applyFont="1" applyBorder="1"/>
    <xf numFmtId="0" fontId="0" fillId="0" borderId="83" xfId="0" applyBorder="1"/>
    <xf numFmtId="0" fontId="71" fillId="0" borderId="89" xfId="0" applyFont="1" applyBorder="1"/>
    <xf numFmtId="0" fontId="0" fillId="0" borderId="89" xfId="0" applyBorder="1"/>
    <xf numFmtId="164" fontId="50" fillId="0" borderId="0" xfId="0" applyNumberFormat="1" applyFont="1" applyAlignment="1">
      <alignment horizontal="center"/>
    </xf>
    <xf numFmtId="0" fontId="72" fillId="0" borderId="0" xfId="0" applyFont="1" applyAlignment="1">
      <alignment horizontal="center" vertical="center"/>
    </xf>
    <xf numFmtId="0" fontId="58" fillId="0" borderId="0" xfId="0" applyFont="1" applyAlignment="1"/>
    <xf numFmtId="0" fontId="73" fillId="0" borderId="0" xfId="0" applyFont="1" applyAlignment="1"/>
    <xf numFmtId="0" fontId="60" fillId="8" borderId="60" xfId="0" applyFont="1" applyFill="1" applyBorder="1" applyAlignment="1">
      <alignment horizontal="center" wrapText="1"/>
    </xf>
    <xf numFmtId="0" fontId="75" fillId="0" borderId="60" xfId="0" applyFont="1" applyBorder="1" applyAlignment="1">
      <alignment wrapText="1"/>
    </xf>
    <xf numFmtId="4" fontId="75" fillId="0" borderId="60" xfId="0" applyNumberFormat="1" applyFont="1" applyBorder="1" applyAlignment="1">
      <alignment horizontal="right"/>
    </xf>
    <xf numFmtId="4" fontId="33" fillId="0" borderId="60" xfId="0" applyNumberFormat="1" applyFont="1" applyBorder="1"/>
    <xf numFmtId="0" fontId="75" fillId="0" borderId="62" xfId="0" applyFont="1" applyBorder="1" applyAlignment="1">
      <alignment wrapText="1"/>
    </xf>
    <xf numFmtId="0" fontId="64" fillId="0" borderId="62" xfId="0" applyFont="1" applyBorder="1" applyAlignment="1">
      <alignment vertical="center"/>
    </xf>
    <xf numFmtId="0" fontId="75" fillId="0" borderId="53" xfId="0" applyFont="1" applyBorder="1" applyAlignment="1">
      <alignment wrapText="1"/>
    </xf>
    <xf numFmtId="4" fontId="75" fillId="0" borderId="53" xfId="0" applyNumberFormat="1" applyFont="1" applyBorder="1" applyAlignment="1">
      <alignment horizontal="right"/>
    </xf>
    <xf numFmtId="2" fontId="75" fillId="0" borderId="53" xfId="0" applyNumberFormat="1" applyFont="1" applyBorder="1" applyAlignment="1">
      <alignment horizontal="right"/>
    </xf>
    <xf numFmtId="0" fontId="0" fillId="0" borderId="53" xfId="0" applyBorder="1"/>
    <xf numFmtId="0" fontId="60" fillId="8" borderId="31" xfId="0" applyFont="1" applyFill="1" applyBorder="1" applyAlignment="1">
      <alignment horizontal="center" wrapText="1"/>
    </xf>
    <xf numFmtId="0" fontId="60" fillId="8" borderId="15" xfId="0" applyFont="1" applyFill="1" applyBorder="1" applyAlignment="1">
      <alignment horizontal="center" wrapText="1"/>
    </xf>
    <xf numFmtId="0" fontId="60" fillId="8" borderId="86" xfId="0" applyFont="1" applyFill="1" applyBorder="1" applyAlignment="1">
      <alignment horizontal="center" wrapText="1"/>
    </xf>
    <xf numFmtId="0" fontId="60" fillId="8" borderId="27" xfId="0" applyFont="1" applyFill="1" applyBorder="1" applyAlignment="1">
      <alignment horizontal="center" wrapText="1"/>
    </xf>
    <xf numFmtId="0" fontId="60" fillId="8" borderId="13" xfId="0" applyFont="1" applyFill="1" applyBorder="1" applyAlignment="1">
      <alignment horizontal="center" wrapText="1"/>
    </xf>
    <xf numFmtId="0" fontId="60" fillId="8" borderId="93" xfId="0" applyFont="1" applyFill="1" applyBorder="1" applyAlignment="1">
      <alignment horizontal="center" wrapText="1"/>
    </xf>
    <xf numFmtId="0" fontId="60" fillId="0" borderId="85" xfId="0" applyFont="1" applyBorder="1" applyAlignment="1">
      <alignment wrapText="1"/>
    </xf>
    <xf numFmtId="4" fontId="60" fillId="0" borderId="31" xfId="0" applyNumberFormat="1" applyFont="1" applyBorder="1" applyAlignment="1">
      <alignment horizontal="right"/>
    </xf>
    <xf numFmtId="4" fontId="65" fillId="0" borderId="15" xfId="0" applyNumberFormat="1" applyFont="1" applyBorder="1" applyAlignment="1">
      <alignment vertical="center"/>
    </xf>
    <xf numFmtId="4" fontId="65" fillId="0" borderId="86" xfId="0" applyNumberFormat="1" applyFont="1" applyBorder="1" applyAlignment="1">
      <alignment vertical="center"/>
    </xf>
    <xf numFmtId="4" fontId="65" fillId="0" borderId="29" xfId="0" applyNumberFormat="1" applyFont="1" applyBorder="1" applyAlignment="1">
      <alignment vertical="center"/>
    </xf>
    <xf numFmtId="4" fontId="60" fillId="0" borderId="86" xfId="0" applyNumberFormat="1" applyFont="1" applyBorder="1" applyAlignment="1">
      <alignment horizontal="right"/>
    </xf>
    <xf numFmtId="0" fontId="78" fillId="0" borderId="85" xfId="0" applyFont="1" applyBorder="1" applyAlignment="1">
      <alignment vertical="center" wrapText="1"/>
    </xf>
    <xf numFmtId="2" fontId="75" fillId="0" borderId="31" xfId="0" applyNumberFormat="1" applyFont="1" applyBorder="1" applyAlignment="1">
      <alignment wrapText="1"/>
    </xf>
    <xf numFmtId="2" fontId="75" fillId="0" borderId="15" xfId="0" applyNumberFormat="1" applyFont="1" applyBorder="1" applyAlignment="1">
      <alignment wrapText="1"/>
    </xf>
    <xf numFmtId="2" fontId="75" fillId="0" borderId="86" xfId="0" applyNumberFormat="1" applyFont="1" applyBorder="1" applyAlignment="1">
      <alignment wrapText="1"/>
    </xf>
    <xf numFmtId="0" fontId="78" fillId="0" borderId="17" xfId="0" applyFont="1" applyBorder="1" applyAlignment="1">
      <alignment vertical="center" wrapText="1"/>
    </xf>
    <xf numFmtId="4" fontId="75" fillId="0" borderId="31" xfId="0" applyNumberFormat="1" applyFont="1" applyBorder="1" applyAlignment="1">
      <alignment horizontal="right"/>
    </xf>
    <xf numFmtId="2" fontId="75" fillId="0" borderId="15" xfId="0" applyNumberFormat="1" applyFont="1" applyBorder="1" applyAlignment="1">
      <alignment horizontal="right"/>
    </xf>
    <xf numFmtId="2" fontId="75" fillId="0" borderId="86" xfId="0" applyNumberFormat="1" applyFont="1" applyBorder="1" applyAlignment="1">
      <alignment horizontal="right"/>
    </xf>
    <xf numFmtId="0" fontId="60" fillId="3" borderId="89" xfId="0" applyFont="1" applyFill="1" applyBorder="1" applyAlignment="1">
      <alignment wrapText="1"/>
    </xf>
    <xf numFmtId="4" fontId="66" fillId="3" borderId="94" xfId="0" applyNumberFormat="1" applyFont="1" applyFill="1" applyBorder="1" applyAlignment="1">
      <alignment horizontal="right"/>
    </xf>
    <xf numFmtId="4" fontId="66" fillId="3" borderId="95" xfId="0" applyNumberFormat="1" applyFont="1" applyFill="1" applyBorder="1" applyAlignment="1">
      <alignment horizontal="right"/>
    </xf>
    <xf numFmtId="4" fontId="66" fillId="3" borderId="96" xfId="0" applyNumberFormat="1" applyFont="1" applyFill="1" applyBorder="1" applyAlignment="1">
      <alignment horizontal="right"/>
    </xf>
    <xf numFmtId="4" fontId="66" fillId="3" borderId="20" xfId="0" applyNumberFormat="1" applyFont="1" applyFill="1" applyBorder="1" applyAlignment="1">
      <alignment horizontal="right"/>
    </xf>
    <xf numFmtId="4" fontId="66" fillId="3" borderId="97" xfId="0" applyNumberFormat="1" applyFont="1" applyFill="1" applyBorder="1" applyAlignment="1">
      <alignment horizontal="right"/>
    </xf>
    <xf numFmtId="4" fontId="66" fillId="3" borderId="35" xfId="0" applyNumberFormat="1" applyFont="1" applyFill="1" applyBorder="1" applyAlignment="1">
      <alignment horizontal="right"/>
    </xf>
    <xf numFmtId="4" fontId="66" fillId="3" borderId="90" xfId="0" applyNumberFormat="1" applyFont="1" applyFill="1" applyBorder="1" applyAlignment="1">
      <alignment horizontal="right"/>
    </xf>
    <xf numFmtId="0" fontId="75" fillId="8" borderId="98" xfId="0" applyFont="1" applyFill="1" applyBorder="1" applyAlignment="1">
      <alignment horizontal="center" wrapText="1"/>
    </xf>
    <xf numFmtId="0" fontId="60" fillId="8" borderId="99" xfId="0" applyFont="1" applyFill="1" applyBorder="1" applyAlignment="1">
      <alignment horizontal="center" wrapText="1"/>
    </xf>
    <xf numFmtId="0" fontId="60" fillId="8" borderId="100" xfId="0" applyFont="1" applyFill="1" applyBorder="1" applyAlignment="1">
      <alignment horizontal="center" wrapText="1"/>
    </xf>
    <xf numFmtId="0" fontId="75" fillId="0" borderId="34" xfId="0" applyFont="1" applyBorder="1" applyAlignment="1">
      <alignment wrapText="1"/>
    </xf>
    <xf numFmtId="4" fontId="75" fillId="0" borderId="35" xfId="0" applyNumberFormat="1" applyFont="1" applyBorder="1" applyAlignment="1">
      <alignment horizontal="right"/>
    </xf>
    <xf numFmtId="4" fontId="75" fillId="0" borderId="36" xfId="0" applyNumberFormat="1" applyFont="1" applyBorder="1" applyAlignment="1">
      <alignment horizontal="right"/>
    </xf>
    <xf numFmtId="0" fontId="79" fillId="0" borderId="0" xfId="0" applyFont="1"/>
    <xf numFmtId="0" fontId="50" fillId="0" borderId="0" xfId="0" applyFont="1" applyAlignment="1">
      <alignment horizontal="left" vertical="center"/>
    </xf>
    <xf numFmtId="0" fontId="79" fillId="0" borderId="0" xfId="0" applyFont="1" applyAlignment="1">
      <alignment vertical="center"/>
    </xf>
    <xf numFmtId="0" fontId="79" fillId="0" borderId="0" xfId="0" applyFont="1" applyAlignment="1">
      <alignment horizontal="center"/>
    </xf>
    <xf numFmtId="4" fontId="75" fillId="0" borderId="61" xfId="0" applyNumberFormat="1" applyFont="1" applyBorder="1" applyAlignment="1">
      <alignment horizontal="right"/>
    </xf>
    <xf numFmtId="4" fontId="75" fillId="0" borderId="62" xfId="0" applyNumberFormat="1" applyFont="1" applyBorder="1" applyAlignment="1">
      <alignment horizontal="right"/>
    </xf>
    <xf numFmtId="4" fontId="75" fillId="0" borderId="104" xfId="0" applyNumberFormat="1" applyFont="1" applyBorder="1" applyAlignment="1">
      <alignment horizontal="right"/>
    </xf>
    <xf numFmtId="4" fontId="75" fillId="0" borderId="54" xfId="0" applyNumberFormat="1" applyFont="1" applyBorder="1" applyAlignment="1">
      <alignment horizontal="right"/>
    </xf>
    <xf numFmtId="4" fontId="75" fillId="0" borderId="64" xfId="0" applyNumberFormat="1" applyFont="1" applyBorder="1" applyAlignment="1">
      <alignment horizontal="right"/>
    </xf>
    <xf numFmtId="4" fontId="75" fillId="0" borderId="65" xfId="0" applyNumberFormat="1" applyFont="1" applyBorder="1" applyAlignment="1">
      <alignment horizontal="right"/>
    </xf>
    <xf numFmtId="4" fontId="82" fillId="0" borderId="0" xfId="0" applyNumberFormat="1" applyFont="1" applyAlignment="1">
      <alignment vertical="center"/>
    </xf>
    <xf numFmtId="4" fontId="83" fillId="0" borderId="0" xfId="0" applyNumberFormat="1" applyFont="1" applyAlignment="1">
      <alignment vertical="center" wrapText="1"/>
    </xf>
    <xf numFmtId="4" fontId="84" fillId="0" borderId="0" xfId="0" applyNumberFormat="1" applyFont="1" applyAlignment="1">
      <alignment vertical="center" wrapText="1"/>
    </xf>
    <xf numFmtId="4" fontId="86" fillId="2" borderId="1" xfId="0" applyNumberFormat="1" applyFont="1" applyFill="1" applyBorder="1" applyAlignment="1">
      <alignment horizontal="center" vertical="center" wrapText="1"/>
    </xf>
    <xf numFmtId="4" fontId="86" fillId="2" borderId="6" xfId="0" applyNumberFormat="1" applyFont="1" applyFill="1" applyBorder="1" applyAlignment="1">
      <alignment horizontal="center" vertical="center" wrapText="1"/>
    </xf>
    <xf numFmtId="4" fontId="48" fillId="3" borderId="6" xfId="0" applyNumberFormat="1" applyFont="1" applyFill="1" applyBorder="1" applyAlignment="1">
      <alignment horizontal="center" vertical="center" wrapText="1"/>
    </xf>
    <xf numFmtId="4" fontId="86" fillId="2" borderId="2" xfId="0" applyNumberFormat="1" applyFont="1" applyFill="1" applyBorder="1" applyAlignment="1">
      <alignment horizontal="center" vertical="center" wrapText="1"/>
    </xf>
    <xf numFmtId="4" fontId="86" fillId="0" borderId="98" xfId="0" applyNumberFormat="1" applyFont="1" applyBorder="1" applyAlignment="1">
      <alignment vertical="center"/>
    </xf>
    <xf numFmtId="4" fontId="48" fillId="0" borderId="41" xfId="0" applyNumberFormat="1" applyFont="1" applyBorder="1" applyAlignment="1">
      <alignment horizontal="left" vertical="center" wrapText="1"/>
    </xf>
    <xf numFmtId="4" fontId="86" fillId="0" borderId="83" xfId="0" applyNumberFormat="1" applyFont="1" applyBorder="1" applyAlignment="1">
      <alignment vertical="center"/>
    </xf>
    <xf numFmtId="4" fontId="86" fillId="0" borderId="91" xfId="0" applyNumberFormat="1" applyFont="1" applyBorder="1" applyAlignment="1">
      <alignment vertical="center"/>
    </xf>
    <xf numFmtId="4" fontId="86" fillId="0" borderId="84" xfId="0" applyNumberFormat="1" applyFont="1" applyBorder="1" applyAlignment="1">
      <alignment vertical="center"/>
    </xf>
    <xf numFmtId="4" fontId="86" fillId="0" borderId="29" xfId="0" applyNumberFormat="1" applyFont="1" applyBorder="1" applyAlignment="1">
      <alignment vertical="center"/>
    </xf>
    <xf numFmtId="4" fontId="86" fillId="0" borderId="33" xfId="0" applyNumberFormat="1" applyFont="1" applyBorder="1" applyAlignment="1">
      <alignment vertical="center"/>
    </xf>
    <xf numFmtId="4" fontId="86" fillId="0" borderId="85" xfId="0" applyNumberFormat="1" applyFont="1" applyBorder="1" applyAlignment="1">
      <alignment vertical="center"/>
    </xf>
    <xf numFmtId="4" fontId="86" fillId="0" borderId="30" xfId="0" applyNumberFormat="1" applyFont="1" applyBorder="1" applyAlignment="1">
      <alignment vertical="center"/>
    </xf>
    <xf numFmtId="4" fontId="86" fillId="0" borderId="86" xfId="0" applyNumberFormat="1" applyFont="1" applyBorder="1" applyAlignment="1">
      <alignment vertical="center"/>
    </xf>
    <xf numFmtId="4" fontId="87" fillId="0" borderId="29" xfId="0" applyNumberFormat="1" applyFont="1" applyBorder="1" applyAlignment="1">
      <alignment vertical="center"/>
    </xf>
    <xf numFmtId="4" fontId="87" fillId="0" borderId="33" xfId="0" applyNumberFormat="1" applyFont="1" applyBorder="1" applyAlignment="1">
      <alignment vertical="center"/>
    </xf>
    <xf numFmtId="3" fontId="87" fillId="0" borderId="85" xfId="0" applyNumberFormat="1" applyFont="1" applyBorder="1" applyAlignment="1">
      <alignment vertical="center"/>
    </xf>
    <xf numFmtId="4" fontId="87" fillId="0" borderId="30" xfId="0" applyNumberFormat="1" applyFont="1" applyBorder="1" applyAlignment="1">
      <alignment vertical="center"/>
    </xf>
    <xf numFmtId="4" fontId="87" fillId="0" borderId="85" xfId="0" applyNumberFormat="1" applyFont="1" applyBorder="1" applyAlignment="1">
      <alignment vertical="center"/>
    </xf>
    <xf numFmtId="4" fontId="87" fillId="0" borderId="86" xfId="0" applyNumberFormat="1" applyFont="1" applyBorder="1" applyAlignment="1">
      <alignment vertical="center"/>
    </xf>
    <xf numFmtId="4" fontId="87" fillId="0" borderId="106" xfId="0" applyNumberFormat="1" applyFont="1" applyBorder="1" applyAlignment="1">
      <alignment vertical="center"/>
    </xf>
    <xf numFmtId="4" fontId="87" fillId="0" borderId="107" xfId="0" applyNumberFormat="1" applyFont="1" applyBorder="1" applyAlignment="1">
      <alignment vertical="center"/>
    </xf>
    <xf numFmtId="3" fontId="87" fillId="0" borderId="108" xfId="0" applyNumberFormat="1" applyFont="1" applyBorder="1" applyAlignment="1">
      <alignment vertical="center"/>
    </xf>
    <xf numFmtId="4" fontId="87" fillId="0" borderId="109" xfId="0" applyNumberFormat="1" applyFont="1" applyBorder="1" applyAlignment="1">
      <alignment vertical="center"/>
    </xf>
    <xf numFmtId="4" fontId="87" fillId="0" borderId="108" xfId="0" applyNumberFormat="1" applyFont="1" applyBorder="1" applyAlignment="1">
      <alignment vertical="center"/>
    </xf>
    <xf numFmtId="4" fontId="87" fillId="0" borderId="110" xfId="0" applyNumberFormat="1" applyFont="1" applyBorder="1" applyAlignment="1">
      <alignment vertical="center"/>
    </xf>
    <xf numFmtId="4" fontId="86" fillId="0" borderId="7" xfId="0" applyNumberFormat="1" applyFont="1" applyBorder="1" applyAlignment="1">
      <alignment vertical="center"/>
    </xf>
    <xf numFmtId="4" fontId="86" fillId="2" borderId="111" xfId="0" applyNumberFormat="1" applyFont="1" applyFill="1" applyBorder="1" applyAlignment="1">
      <alignment vertical="center"/>
    </xf>
    <xf numFmtId="4" fontId="86" fillId="2" borderId="1" xfId="0" applyNumberFormat="1" applyFont="1" applyFill="1" applyBorder="1" applyAlignment="1">
      <alignment vertical="center"/>
    </xf>
    <xf numFmtId="4" fontId="86" fillId="0" borderId="27" xfId="0" applyNumberFormat="1" applyFont="1" applyBorder="1" applyAlignment="1">
      <alignment vertical="center"/>
    </xf>
    <xf numFmtId="4" fontId="48" fillId="0" borderId="1" xfId="0" applyNumberFormat="1" applyFont="1" applyBorder="1" applyAlignment="1">
      <alignment horizontal="left" vertical="center" wrapText="1"/>
    </xf>
    <xf numFmtId="4" fontId="86" fillId="0" borderId="92" xfId="0" applyNumberFormat="1" applyFont="1" applyBorder="1" applyAlignment="1">
      <alignment vertical="center"/>
    </xf>
    <xf numFmtId="4" fontId="86" fillId="0" borderId="112" xfId="0" applyNumberFormat="1" applyFont="1" applyBorder="1" applyAlignment="1">
      <alignment vertical="center"/>
    </xf>
    <xf numFmtId="4" fontId="86" fillId="0" borderId="93" xfId="0" applyNumberFormat="1" applyFont="1" applyBorder="1" applyAlignment="1">
      <alignment vertical="center"/>
    </xf>
    <xf numFmtId="4" fontId="86" fillId="2" borderId="7" xfId="0" applyNumberFormat="1" applyFont="1" applyFill="1" applyBorder="1" applyAlignment="1">
      <alignment vertical="center"/>
    </xf>
    <xf numFmtId="4" fontId="86" fillId="2" borderId="6" xfId="0" applyNumberFormat="1" applyFont="1" applyFill="1" applyBorder="1" applyAlignment="1">
      <alignment vertical="center"/>
    </xf>
    <xf numFmtId="4" fontId="86" fillId="2" borderId="2" xfId="0" applyNumberFormat="1" applyFont="1" applyFill="1" applyBorder="1" applyAlignment="1">
      <alignment vertical="center"/>
    </xf>
    <xf numFmtId="4" fontId="87" fillId="0" borderId="0" xfId="0" applyNumberFormat="1" applyFont="1" applyAlignment="1" applyProtection="1">
      <alignment vertical="center"/>
      <protection locked="0"/>
    </xf>
    <xf numFmtId="4" fontId="82" fillId="0" borderId="0" xfId="0" applyNumberFormat="1" applyFont="1" applyAlignment="1" applyProtection="1">
      <alignment vertical="center"/>
      <protection locked="0"/>
    </xf>
    <xf numFmtId="4" fontId="87" fillId="2" borderId="113" xfId="0" applyNumberFormat="1" applyFont="1" applyFill="1" applyBorder="1" applyAlignment="1" applyProtection="1">
      <alignment horizontal="center" vertical="center" wrapText="1"/>
      <protection locked="0"/>
    </xf>
    <xf numFmtId="4" fontId="87" fillId="2" borderId="68" xfId="0" applyNumberFormat="1" applyFont="1" applyFill="1" applyBorder="1" applyAlignment="1" applyProtection="1">
      <alignment horizontal="center" vertical="center" wrapText="1"/>
      <protection locked="0"/>
    </xf>
    <xf numFmtId="49" fontId="87" fillId="0" borderId="83" xfId="0" applyNumberFormat="1" applyFont="1" applyBorder="1" applyAlignment="1" applyProtection="1">
      <alignment vertical="center"/>
      <protection locked="0"/>
    </xf>
    <xf numFmtId="4" fontId="86" fillId="0" borderId="42" xfId="0" applyNumberFormat="1" applyFont="1" applyBorder="1" applyAlignment="1" applyProtection="1">
      <alignment vertical="center"/>
      <protection locked="0"/>
    </xf>
    <xf numFmtId="4" fontId="87" fillId="0" borderId="83" xfId="0" applyNumberFormat="1" applyFont="1" applyBorder="1" applyAlignment="1" applyProtection="1">
      <alignment vertical="center"/>
      <protection locked="0"/>
    </xf>
    <xf numFmtId="4" fontId="86" fillId="0" borderId="83" xfId="0" applyNumberFormat="1" applyFont="1" applyBorder="1" applyAlignment="1" applyProtection="1">
      <alignment vertical="center"/>
      <protection locked="0"/>
    </xf>
    <xf numFmtId="49" fontId="86" fillId="0" borderId="92" xfId="0" applyNumberFormat="1" applyFont="1" applyBorder="1" applyAlignment="1" applyProtection="1">
      <alignment vertical="center"/>
      <protection locked="0"/>
    </xf>
    <xf numFmtId="4" fontId="86" fillId="0" borderId="115" xfId="0" applyNumberFormat="1" applyFont="1" applyBorder="1" applyAlignment="1" applyProtection="1">
      <alignment vertical="center"/>
      <protection locked="0"/>
    </xf>
    <xf numFmtId="4" fontId="86" fillId="0" borderId="92" xfId="0" applyNumberFormat="1" applyFont="1" applyBorder="1" applyAlignment="1" applyProtection="1">
      <alignment vertical="center"/>
      <protection locked="0"/>
    </xf>
    <xf numFmtId="4" fontId="87" fillId="0" borderId="3" xfId="0" applyNumberFormat="1" applyFont="1" applyBorder="1" applyAlignment="1" applyProtection="1">
      <alignment vertical="center"/>
      <protection locked="0"/>
    </xf>
    <xf numFmtId="49" fontId="87" fillId="0" borderId="92" xfId="0" applyNumberFormat="1" applyFont="1" applyBorder="1" applyAlignment="1" applyProtection="1">
      <alignment vertical="center"/>
      <protection locked="0"/>
    </xf>
    <xf numFmtId="4" fontId="86" fillId="0" borderId="46" xfId="0" applyNumberFormat="1" applyFont="1" applyBorder="1" applyAlignment="1">
      <alignment vertical="center"/>
    </xf>
    <xf numFmtId="4" fontId="87" fillId="0" borderId="85" xfId="0" applyNumberFormat="1" applyFont="1" applyBorder="1" applyAlignment="1" applyProtection="1">
      <alignment vertical="center"/>
      <protection locked="0"/>
    </xf>
    <xf numFmtId="4" fontId="86" fillId="0" borderId="85" xfId="0" applyNumberFormat="1" applyFont="1" applyBorder="1" applyAlignment="1" applyProtection="1">
      <alignment vertical="center"/>
      <protection locked="0"/>
    </xf>
    <xf numFmtId="4" fontId="87" fillId="0" borderId="46" xfId="0" applyNumberFormat="1" applyFont="1" applyBorder="1" applyAlignment="1">
      <alignment vertical="center"/>
    </xf>
    <xf numFmtId="49" fontId="87" fillId="0" borderId="85" xfId="0" applyNumberFormat="1" applyFont="1" applyBorder="1" applyAlignment="1" applyProtection="1">
      <alignment vertical="center"/>
      <protection locked="0"/>
    </xf>
    <xf numFmtId="4" fontId="86" fillId="3" borderId="18" xfId="0" applyNumberFormat="1" applyFont="1" applyFill="1" applyBorder="1" applyAlignment="1" applyProtection="1">
      <alignment vertical="center"/>
      <protection locked="0"/>
    </xf>
    <xf numFmtId="4" fontId="86" fillId="3" borderId="1" xfId="0" applyNumberFormat="1" applyFont="1" applyFill="1" applyBorder="1" applyAlignment="1" applyProtection="1">
      <alignment vertical="center"/>
      <protection locked="0"/>
    </xf>
    <xf numFmtId="0" fontId="8" fillId="0" borderId="0" xfId="7" applyFont="1"/>
    <xf numFmtId="0" fontId="87" fillId="0" borderId="0" xfId="0" applyFont="1" applyAlignment="1" applyProtection="1">
      <alignment horizontal="center" vertical="center"/>
      <protection locked="0"/>
    </xf>
    <xf numFmtId="4" fontId="48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87" fillId="0" borderId="44" xfId="0" applyNumberFormat="1" applyFont="1" applyBorder="1" applyAlignment="1" applyProtection="1">
      <alignment horizontal="right" vertical="center" wrapText="1"/>
      <protection locked="0"/>
    </xf>
    <xf numFmtId="4" fontId="86" fillId="0" borderId="116" xfId="0" applyNumberFormat="1" applyFont="1" applyBorder="1" applyAlignment="1">
      <alignment horizontal="right" vertical="center" wrapText="1"/>
    </xf>
    <xf numFmtId="4" fontId="87" fillId="0" borderId="15" xfId="0" applyNumberFormat="1" applyFont="1" applyBorder="1" applyAlignment="1" applyProtection="1">
      <alignment horizontal="right" vertical="center" wrapText="1"/>
      <protection locked="0"/>
    </xf>
    <xf numFmtId="4" fontId="86" fillId="0" borderId="32" xfId="0" applyNumberFormat="1" applyFont="1" applyBorder="1" applyAlignment="1">
      <alignment horizontal="right" vertical="center" wrapText="1"/>
    </xf>
    <xf numFmtId="4" fontId="87" fillId="0" borderId="35" xfId="0" applyNumberFormat="1" applyFont="1" applyBorder="1" applyAlignment="1" applyProtection="1">
      <alignment horizontal="right" vertical="center" wrapText="1"/>
      <protection locked="0"/>
    </xf>
    <xf numFmtId="4" fontId="86" fillId="0" borderId="28" xfId="0" applyNumberFormat="1" applyFont="1" applyBorder="1" applyAlignment="1">
      <alignment horizontal="right" vertical="center" wrapText="1"/>
    </xf>
    <xf numFmtId="4" fontId="87" fillId="3" borderId="44" xfId="0" applyNumberFormat="1" applyFont="1" applyFill="1" applyBorder="1" applyAlignment="1" applyProtection="1">
      <alignment horizontal="right" vertical="center" wrapText="1"/>
      <protection locked="0"/>
    </xf>
    <xf numFmtId="4" fontId="86" fillId="3" borderId="45" xfId="0" applyNumberFormat="1" applyFont="1" applyFill="1" applyBorder="1" applyAlignment="1">
      <alignment horizontal="right" vertical="center" wrapText="1"/>
    </xf>
    <xf numFmtId="166" fontId="90" fillId="0" borderId="15" xfId="0" applyNumberFormat="1" applyFont="1" applyBorder="1" applyAlignment="1" applyProtection="1">
      <alignment horizontal="right" vertical="center" wrapText="1"/>
      <protection locked="0"/>
    </xf>
    <xf numFmtId="4" fontId="90" fillId="0" borderId="15" xfId="0" applyNumberFormat="1" applyFont="1" applyBorder="1" applyAlignment="1" applyProtection="1">
      <alignment horizontal="right" vertical="center" wrapText="1"/>
      <protection locked="0"/>
    </xf>
    <xf numFmtId="166" fontId="90" fillId="0" borderId="35" xfId="0" applyNumberFormat="1" applyFont="1" applyBorder="1" applyAlignment="1" applyProtection="1">
      <alignment horizontal="right" vertical="center" wrapText="1"/>
      <protection locked="0"/>
    </xf>
    <xf numFmtId="4" fontId="86" fillId="0" borderId="36" xfId="0" applyNumberFormat="1" applyFont="1" applyBorder="1" applyAlignment="1">
      <alignment horizontal="right" vertical="center" wrapText="1"/>
    </xf>
    <xf numFmtId="4" fontId="86" fillId="2" borderId="96" xfId="0" applyNumberFormat="1" applyFont="1" applyFill="1" applyBorder="1" applyAlignment="1">
      <alignment horizontal="right" vertical="center" wrapText="1"/>
    </xf>
    <xf numFmtId="4" fontId="92" fillId="0" borderId="0" xfId="0" applyNumberFormat="1" applyFont="1" applyAlignment="1">
      <alignment horizontal="center" vertical="center" wrapText="1"/>
    </xf>
    <xf numFmtId="4" fontId="48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7" fillId="0" borderId="112" xfId="0" applyNumberFormat="1" applyFont="1" applyBorder="1" applyAlignment="1" applyProtection="1">
      <alignment horizontal="right" vertical="center" wrapText="1"/>
      <protection locked="0"/>
    </xf>
    <xf numFmtId="4" fontId="87" fillId="0" borderId="92" xfId="0" applyNumberFormat="1" applyFont="1" applyBorder="1" applyAlignment="1" applyProtection="1">
      <alignment horizontal="right" vertical="center" wrapText="1"/>
      <protection locked="0"/>
    </xf>
    <xf numFmtId="4" fontId="87" fillId="0" borderId="30" xfId="0" applyNumberFormat="1" applyFont="1" applyBorder="1" applyAlignment="1" applyProtection="1">
      <alignment horizontal="right" vertical="center" wrapText="1"/>
      <protection locked="0"/>
    </xf>
    <xf numFmtId="4" fontId="87" fillId="0" borderId="85" xfId="0" applyNumberFormat="1" applyFont="1" applyBorder="1" applyAlignment="1" applyProtection="1">
      <alignment horizontal="right" vertical="center" wrapText="1"/>
      <protection locked="0"/>
    </xf>
    <xf numFmtId="4" fontId="48" fillId="2" borderId="6" xfId="0" applyNumberFormat="1" applyFont="1" applyFill="1" applyBorder="1" applyAlignment="1">
      <alignment horizontal="right" vertical="center" wrapText="1"/>
    </xf>
    <xf numFmtId="4" fontId="48" fillId="2" borderId="1" xfId="0" applyNumberFormat="1" applyFont="1" applyFill="1" applyBorder="1" applyAlignment="1">
      <alignment horizontal="right" vertical="center" wrapText="1"/>
    </xf>
    <xf numFmtId="4" fontId="86" fillId="2" borderId="6" xfId="0" applyNumberFormat="1" applyFont="1" applyFill="1" applyBorder="1" applyAlignment="1">
      <alignment horizontal="right" vertical="center" wrapText="1"/>
    </xf>
    <xf numFmtId="4" fontId="86" fillId="3" borderId="1" xfId="0" applyNumberFormat="1" applyFont="1" applyFill="1" applyBorder="1" applyAlignment="1">
      <alignment horizontal="right" vertical="center" wrapText="1"/>
    </xf>
    <xf numFmtId="4" fontId="86" fillId="2" borderId="2" xfId="0" applyNumberFormat="1" applyFont="1" applyFill="1" applyBorder="1" applyAlignment="1">
      <alignment horizontal="right" vertical="center" wrapText="1"/>
    </xf>
    <xf numFmtId="4" fontId="65" fillId="0" borderId="0" xfId="0" applyNumberFormat="1" applyFont="1" applyAlignment="1">
      <alignment vertical="center" wrapText="1"/>
    </xf>
    <xf numFmtId="4" fontId="48" fillId="2" borderId="1" xfId="0" applyNumberFormat="1" applyFont="1" applyFill="1" applyBorder="1" applyAlignment="1">
      <alignment horizontal="center" vertical="center" wrapText="1"/>
    </xf>
    <xf numFmtId="4" fontId="87" fillId="0" borderId="91" xfId="0" applyNumberFormat="1" applyFont="1" applyBorder="1" applyAlignment="1">
      <alignment horizontal="right" vertical="center" wrapText="1"/>
    </xf>
    <xf numFmtId="4" fontId="87" fillId="0" borderId="83" xfId="0" applyNumberFormat="1" applyFont="1" applyBorder="1" applyAlignment="1">
      <alignment horizontal="right" vertical="center" wrapText="1"/>
    </xf>
    <xf numFmtId="4" fontId="87" fillId="0" borderId="90" xfId="0" applyNumberFormat="1" applyFont="1" applyBorder="1" applyAlignment="1">
      <alignment horizontal="right" vertical="center" wrapText="1"/>
    </xf>
    <xf numFmtId="4" fontId="87" fillId="0" borderId="92" xfId="0" applyNumberFormat="1" applyFont="1" applyBorder="1" applyAlignment="1">
      <alignment horizontal="right" vertical="center" wrapText="1"/>
    </xf>
    <xf numFmtId="4" fontId="86" fillId="2" borderId="21" xfId="0" applyNumberFormat="1" applyFont="1" applyFill="1" applyBorder="1" applyAlignment="1">
      <alignment horizontal="right" vertical="center" wrapText="1"/>
    </xf>
    <xf numFmtId="4" fontId="86" fillId="2" borderId="1" xfId="0" applyNumberFormat="1" applyFont="1" applyFill="1" applyBorder="1" applyAlignment="1">
      <alignment horizontal="right" vertical="center" wrapText="1"/>
    </xf>
    <xf numFmtId="4" fontId="93" fillId="0" borderId="0" xfId="0" applyNumberFormat="1" applyFont="1" applyAlignment="1">
      <alignment vertical="center"/>
    </xf>
    <xf numFmtId="4" fontId="86" fillId="2" borderId="1" xfId="0" applyNumberFormat="1" applyFont="1" applyFill="1" applyBorder="1" applyAlignment="1">
      <alignment horizontal="center" vertical="center"/>
    </xf>
    <xf numFmtId="4" fontId="86" fillId="2" borderId="17" xfId="0" applyNumberFormat="1" applyFont="1" applyFill="1" applyBorder="1" applyAlignment="1">
      <alignment horizontal="center" vertical="center"/>
    </xf>
    <xf numFmtId="4" fontId="48" fillId="3" borderId="1" xfId="0" applyNumberFormat="1" applyFont="1" applyFill="1" applyBorder="1" applyAlignment="1">
      <alignment horizontal="center" vertical="center" wrapText="1"/>
    </xf>
    <xf numFmtId="4" fontId="86" fillId="3" borderId="1" xfId="0" applyNumberFormat="1" applyFont="1" applyFill="1" applyBorder="1" applyAlignment="1">
      <alignment horizontal="center" vertical="center" wrapText="1"/>
    </xf>
    <xf numFmtId="4" fontId="86" fillId="3" borderId="6" xfId="0" applyNumberFormat="1" applyFont="1" applyFill="1" applyBorder="1" applyAlignment="1">
      <alignment horizontal="center" vertical="center" wrapText="1"/>
    </xf>
    <xf numFmtId="4" fontId="48" fillId="3" borderId="17" xfId="0" applyNumberFormat="1" applyFont="1" applyFill="1" applyBorder="1" applyAlignment="1">
      <alignment horizontal="left" vertical="center" wrapText="1"/>
    </xf>
    <xf numFmtId="4" fontId="87" fillId="0" borderId="85" xfId="0" applyNumberFormat="1" applyFont="1" applyBorder="1" applyAlignment="1">
      <alignment horizontal="left" vertical="center" wrapText="1"/>
    </xf>
    <xf numFmtId="4" fontId="87" fillId="0" borderId="92" xfId="0" applyNumberFormat="1" applyFont="1" applyBorder="1" applyAlignment="1">
      <alignment vertical="center"/>
    </xf>
    <xf numFmtId="4" fontId="87" fillId="0" borderId="112" xfId="0" applyNumberFormat="1" applyFont="1" applyBorder="1" applyAlignment="1">
      <alignment vertical="center"/>
    </xf>
    <xf numFmtId="4" fontId="90" fillId="0" borderId="46" xfId="0" applyNumberFormat="1" applyFont="1" applyBorder="1" applyAlignment="1">
      <alignment horizontal="left" vertical="center" wrapText="1"/>
    </xf>
    <xf numFmtId="4" fontId="90" fillId="0" borderId="22" xfId="0" applyNumberFormat="1" applyFont="1" applyBorder="1" applyAlignment="1">
      <alignment horizontal="left" vertical="center" wrapText="1"/>
    </xf>
    <xf numFmtId="4" fontId="87" fillId="0" borderId="3" xfId="0" applyNumberFormat="1" applyFont="1" applyBorder="1" applyAlignment="1">
      <alignment vertical="center"/>
    </xf>
    <xf numFmtId="4" fontId="87" fillId="0" borderId="0" xfId="0" applyNumberFormat="1" applyFont="1" applyAlignment="1">
      <alignment vertical="center"/>
    </xf>
    <xf numFmtId="4" fontId="86" fillId="2" borderId="18" xfId="0" applyNumberFormat="1" applyFont="1" applyFill="1" applyBorder="1" applyAlignment="1">
      <alignment horizontal="left" vertical="center"/>
    </xf>
    <xf numFmtId="4" fontId="86" fillId="2" borderId="18" xfId="0" applyNumberFormat="1" applyFont="1" applyFill="1" applyBorder="1" applyAlignment="1">
      <alignment vertical="center"/>
    </xf>
    <xf numFmtId="4" fontId="82" fillId="0" borderId="0" xfId="0" applyNumberFormat="1" applyFont="1" applyAlignment="1">
      <alignment horizontal="justify" vertical="center"/>
    </xf>
    <xf numFmtId="4" fontId="87" fillId="0" borderId="91" xfId="0" applyNumberFormat="1" applyFont="1" applyBorder="1" applyAlignment="1" applyProtection="1">
      <alignment horizontal="right" vertical="center"/>
      <protection locked="0"/>
    </xf>
    <xf numFmtId="4" fontId="87" fillId="0" borderId="83" xfId="0" applyNumberFormat="1" applyFont="1" applyBorder="1" applyAlignment="1" applyProtection="1">
      <alignment horizontal="right" vertical="center" wrapText="1"/>
      <protection locked="0"/>
    </xf>
    <xf numFmtId="4" fontId="87" fillId="0" borderId="30" xfId="0" applyNumberFormat="1" applyFont="1" applyBorder="1" applyAlignment="1" applyProtection="1">
      <alignment horizontal="right" vertical="center"/>
      <protection locked="0"/>
    </xf>
    <xf numFmtId="4" fontId="90" fillId="0" borderId="30" xfId="0" applyNumberFormat="1" applyFont="1" applyBorder="1" applyAlignment="1" applyProtection="1">
      <alignment horizontal="right" vertical="center"/>
      <protection locked="0"/>
    </xf>
    <xf numFmtId="4" fontId="90" fillId="0" borderId="85" xfId="0" applyNumberFormat="1" applyFont="1" applyBorder="1" applyAlignment="1" applyProtection="1">
      <alignment horizontal="right" vertical="center" wrapText="1"/>
      <protection locked="0"/>
    </xf>
    <xf numFmtId="4" fontId="87" fillId="0" borderId="109" xfId="0" applyNumberFormat="1" applyFont="1" applyBorder="1" applyAlignment="1" applyProtection="1">
      <alignment horizontal="right" vertical="center"/>
      <protection locked="0"/>
    </xf>
    <xf numFmtId="4" fontId="87" fillId="0" borderId="108" xfId="0" applyNumberFormat="1" applyFont="1" applyBorder="1" applyAlignment="1" applyProtection="1">
      <alignment horizontal="right" vertical="center" wrapText="1"/>
      <protection locked="0"/>
    </xf>
    <xf numFmtId="4" fontId="87" fillId="0" borderId="118" xfId="0" applyNumberFormat="1" applyFont="1" applyBorder="1" applyAlignment="1" applyProtection="1">
      <alignment horizontal="right" vertical="center"/>
      <protection locked="0"/>
    </xf>
    <xf numFmtId="4" fontId="87" fillId="0" borderId="46" xfId="0" applyNumberFormat="1" applyFont="1" applyBorder="1" applyAlignment="1" applyProtection="1">
      <alignment horizontal="right" vertical="center"/>
      <protection locked="0"/>
    </xf>
    <xf numFmtId="4" fontId="87" fillId="0" borderId="0" xfId="0" applyNumberFormat="1" applyFont="1" applyAlignment="1" applyProtection="1">
      <alignment horizontal="right" vertical="center"/>
      <protection locked="0"/>
    </xf>
    <xf numFmtId="4" fontId="87" fillId="0" borderId="3" xfId="0" applyNumberFormat="1" applyFont="1" applyBorder="1" applyAlignment="1" applyProtection="1">
      <alignment horizontal="right" vertical="center" wrapText="1"/>
      <protection locked="0"/>
    </xf>
    <xf numFmtId="4" fontId="86" fillId="3" borderId="2" xfId="0" applyNumberFormat="1" applyFont="1" applyFill="1" applyBorder="1" applyAlignment="1">
      <alignment horizontal="right" vertical="center"/>
    </xf>
    <xf numFmtId="4" fontId="86" fillId="2" borderId="1" xfId="0" applyNumberFormat="1" applyFont="1" applyFill="1" applyBorder="1" applyAlignment="1">
      <alignment horizontal="right" vertical="center"/>
    </xf>
    <xf numFmtId="4" fontId="86" fillId="0" borderId="114" xfId="0" applyNumberFormat="1" applyFont="1" applyBorder="1" applyAlignment="1" applyProtection="1">
      <alignment horizontal="right" vertical="center" wrapText="1"/>
      <protection locked="0"/>
    </xf>
    <xf numFmtId="4" fontId="86" fillId="0" borderId="68" xfId="0" applyNumberFormat="1" applyFont="1" applyBorder="1" applyAlignment="1">
      <alignment horizontal="right" vertical="center" wrapText="1"/>
    </xf>
    <xf numFmtId="4" fontId="86" fillId="0" borderId="1" xfId="0" applyNumberFormat="1" applyFont="1" applyBorder="1" applyAlignment="1" applyProtection="1">
      <alignment horizontal="right" vertical="center" wrapText="1"/>
      <protection locked="0"/>
    </xf>
    <xf numFmtId="4" fontId="86" fillId="0" borderId="1" xfId="0" applyNumberFormat="1" applyFont="1" applyBorder="1" applyAlignment="1">
      <alignment horizontal="right" vertical="center" wrapText="1"/>
    </xf>
    <xf numFmtId="166" fontId="90" fillId="0" borderId="44" xfId="0" applyNumberFormat="1" applyFont="1" applyBorder="1" applyAlignment="1" applyProtection="1">
      <alignment horizontal="right" vertical="center" wrapText="1"/>
      <protection locked="0"/>
    </xf>
    <xf numFmtId="166" fontId="90" fillId="0" borderId="93" xfId="0" applyNumberFormat="1" applyFont="1" applyBorder="1" applyAlignment="1" applyProtection="1">
      <alignment horizontal="right" vertical="center" wrapText="1"/>
      <protection locked="0"/>
    </xf>
    <xf numFmtId="166" fontId="90" fillId="0" borderId="13" xfId="0" applyNumberFormat="1" applyFont="1" applyBorder="1" applyAlignment="1" applyProtection="1">
      <alignment horizontal="right" vertical="center" wrapText="1"/>
      <protection locked="0"/>
    </xf>
    <xf numFmtId="166" fontId="90" fillId="0" borderId="86" xfId="0" applyNumberFormat="1" applyFont="1" applyBorder="1" applyAlignment="1" applyProtection="1">
      <alignment horizontal="right" vertical="center" wrapText="1"/>
      <protection locked="0"/>
    </xf>
    <xf numFmtId="4" fontId="83" fillId="0" borderId="0" xfId="0" applyNumberFormat="1" applyFont="1" applyAlignment="1" applyProtection="1">
      <alignment vertical="center"/>
      <protection locked="0"/>
    </xf>
    <xf numFmtId="4" fontId="48" fillId="3" borderId="113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1" xfId="0" applyNumberFormat="1" applyFont="1" applyFill="1" applyBorder="1" applyAlignment="1">
      <alignment horizontal="right" vertical="center"/>
    </xf>
    <xf numFmtId="4" fontId="86" fillId="0" borderId="112" xfId="0" applyNumberFormat="1" applyFont="1" applyBorder="1" applyAlignment="1" applyProtection="1">
      <alignment horizontal="right" vertical="center"/>
      <protection locked="0"/>
    </xf>
    <xf numFmtId="4" fontId="86" fillId="0" borderId="92" xfId="0" applyNumberFormat="1" applyFont="1" applyBorder="1" applyAlignment="1" applyProtection="1">
      <alignment horizontal="right" vertical="center"/>
      <protection locked="0"/>
    </xf>
    <xf numFmtId="4" fontId="87" fillId="0" borderId="112" xfId="0" applyNumberFormat="1" applyFont="1" applyBorder="1" applyAlignment="1" applyProtection="1">
      <alignment horizontal="right" vertical="center"/>
      <protection locked="0"/>
    </xf>
    <xf numFmtId="4" fontId="87" fillId="0" borderId="92" xfId="0" applyNumberFormat="1" applyFont="1" applyBorder="1" applyAlignment="1" applyProtection="1">
      <alignment horizontal="right" vertical="center"/>
      <protection locked="0"/>
    </xf>
    <xf numFmtId="4" fontId="87" fillId="0" borderId="85" xfId="0" applyNumberFormat="1" applyFont="1" applyBorder="1" applyAlignment="1" applyProtection="1">
      <alignment horizontal="right" vertical="center"/>
      <protection locked="0"/>
    </xf>
    <xf numFmtId="4" fontId="87" fillId="0" borderId="108" xfId="0" applyNumberFormat="1" applyFont="1" applyBorder="1" applyAlignment="1" applyProtection="1">
      <alignment horizontal="right" vertical="center"/>
      <protection locked="0"/>
    </xf>
    <xf numFmtId="4" fontId="87" fillId="0" borderId="119" xfId="0" applyNumberFormat="1" applyFont="1" applyBorder="1" applyAlignment="1" applyProtection="1">
      <alignment horizontal="right" vertical="center"/>
      <protection locked="0"/>
    </xf>
    <xf numFmtId="4" fontId="87" fillId="0" borderId="89" xfId="0" applyNumberFormat="1" applyFont="1" applyBorder="1" applyAlignment="1" applyProtection="1">
      <alignment horizontal="right" vertical="center"/>
      <protection locked="0"/>
    </xf>
    <xf numFmtId="4" fontId="86" fillId="3" borderId="2" xfId="0" applyNumberFormat="1" applyFont="1" applyFill="1" applyBorder="1" applyAlignment="1" applyProtection="1">
      <alignment vertical="center"/>
      <protection locked="0"/>
    </xf>
    <xf numFmtId="4" fontId="48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90" fillId="0" borderId="92" xfId="0" applyNumberFormat="1" applyFont="1" applyBorder="1" applyAlignment="1" applyProtection="1">
      <alignment vertical="center"/>
      <protection locked="0"/>
    </xf>
    <xf numFmtId="4" fontId="90" fillId="0" borderId="93" xfId="0" applyNumberFormat="1" applyFont="1" applyBorder="1" applyAlignment="1" applyProtection="1">
      <alignment vertical="center"/>
      <protection locked="0"/>
    </xf>
    <xf numFmtId="4" fontId="86" fillId="0" borderId="93" xfId="0" applyNumberFormat="1" applyFont="1" applyBorder="1" applyAlignment="1" applyProtection="1">
      <alignment vertical="center"/>
      <protection locked="0"/>
    </xf>
    <xf numFmtId="4" fontId="90" fillId="0" borderId="85" xfId="0" applyNumberFormat="1" applyFont="1" applyBorder="1" applyAlignment="1" applyProtection="1">
      <alignment horizontal="right" vertical="center"/>
      <protection locked="0"/>
    </xf>
    <xf numFmtId="4" fontId="90" fillId="0" borderId="86" xfId="0" applyNumberFormat="1" applyFont="1" applyBorder="1" applyAlignment="1" applyProtection="1">
      <alignment horizontal="right" vertical="center"/>
      <protection locked="0"/>
    </xf>
    <xf numFmtId="4" fontId="86" fillId="3" borderId="1" xfId="0" applyNumberFormat="1" applyFont="1" applyFill="1" applyBorder="1" applyAlignment="1">
      <alignment vertical="center"/>
    </xf>
    <xf numFmtId="164" fontId="33" fillId="0" borderId="0" xfId="0" applyNumberFormat="1" applyFont="1" applyAlignment="1">
      <alignment horizontal="center" vertical="center"/>
    </xf>
    <xf numFmtId="0" fontId="55" fillId="0" borderId="0" xfId="0" applyFont="1" applyAlignment="1">
      <alignment vertical="center"/>
    </xf>
    <xf numFmtId="4" fontId="87" fillId="0" borderId="0" xfId="0" applyNumberFormat="1" applyFont="1" applyAlignment="1">
      <alignment horizontal="justify" vertical="center"/>
    </xf>
    <xf numFmtId="4" fontId="48" fillId="3" borderId="18" xfId="0" applyNumberFormat="1" applyFont="1" applyFill="1" applyBorder="1" applyAlignment="1">
      <alignment horizontal="center" vertical="center" wrapText="1"/>
    </xf>
    <xf numFmtId="0" fontId="73" fillId="0" borderId="0" xfId="0" applyFont="1" applyAlignment="1">
      <alignment horizontal="center" wrapText="1"/>
    </xf>
    <xf numFmtId="4" fontId="94" fillId="0" borderId="0" xfId="0" applyNumberFormat="1" applyFont="1" applyAlignment="1" applyProtection="1">
      <alignment vertical="center"/>
      <protection locked="0"/>
    </xf>
    <xf numFmtId="4" fontId="37" fillId="0" borderId="0" xfId="0" applyNumberFormat="1" applyFont="1" applyAlignment="1" applyProtection="1">
      <alignment vertical="center"/>
      <protection locked="0"/>
    </xf>
    <xf numFmtId="4" fontId="86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97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96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20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7" fillId="3" borderId="21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6" fillId="0" borderId="7" xfId="0" applyNumberFormat="1" applyFont="1" applyBorder="1" applyAlignment="1" applyProtection="1">
      <alignment horizontal="right" vertical="center" wrapText="1"/>
      <protection locked="0"/>
    </xf>
    <xf numFmtId="4" fontId="86" fillId="0" borderId="25" xfId="0" applyNumberFormat="1" applyFont="1" applyBorder="1" applyAlignment="1" applyProtection="1">
      <alignment horizontal="right" vertical="center" wrapText="1"/>
      <protection locked="0"/>
    </xf>
    <xf numFmtId="4" fontId="86" fillId="0" borderId="2" xfId="0" applyNumberFormat="1" applyFont="1" applyBorder="1" applyAlignment="1" applyProtection="1">
      <alignment horizontal="right" vertical="center" wrapText="1"/>
      <protection locked="0"/>
    </xf>
    <xf numFmtId="4" fontId="86" fillId="0" borderId="26" xfId="0" applyNumberFormat="1" applyFont="1" applyBorder="1" applyAlignment="1" applyProtection="1">
      <alignment horizontal="right" vertical="center" wrapText="1"/>
      <protection locked="0"/>
    </xf>
    <xf numFmtId="4" fontId="86" fillId="0" borderId="6" xfId="0" applyNumberFormat="1" applyFont="1" applyBorder="1" applyAlignment="1" applyProtection="1">
      <alignment horizontal="right" vertical="center" wrapText="1"/>
      <protection locked="0"/>
    </xf>
    <xf numFmtId="4" fontId="86" fillId="0" borderId="1" xfId="0" applyNumberFormat="1" applyFont="1" applyBorder="1" applyAlignment="1" applyProtection="1">
      <alignment vertical="center" wrapText="1"/>
      <protection locked="0"/>
    </xf>
    <xf numFmtId="4" fontId="86" fillId="0" borderId="7" xfId="0" applyNumberFormat="1" applyFont="1" applyBorder="1" applyAlignment="1" applyProtection="1">
      <alignment vertical="center" wrapText="1"/>
      <protection locked="0"/>
    </xf>
    <xf numFmtId="4" fontId="86" fillId="0" borderId="25" xfId="0" applyNumberFormat="1" applyFont="1" applyBorder="1" applyAlignment="1" applyProtection="1">
      <alignment vertical="center" wrapText="1"/>
      <protection locked="0"/>
    </xf>
    <xf numFmtId="4" fontId="86" fillId="0" borderId="26" xfId="0" applyNumberFormat="1" applyFont="1" applyBorder="1" applyAlignment="1" applyProtection="1">
      <alignment vertical="center" wrapText="1"/>
      <protection locked="0"/>
    </xf>
    <xf numFmtId="4" fontId="90" fillId="0" borderId="92" xfId="0" applyNumberFormat="1" applyFont="1" applyBorder="1" applyAlignment="1" applyProtection="1">
      <alignment horizontal="left" vertical="center" wrapText="1"/>
      <protection locked="0"/>
    </xf>
    <xf numFmtId="4" fontId="90" fillId="0" borderId="27" xfId="0" applyNumberFormat="1" applyFont="1" applyBorder="1" applyAlignment="1" applyProtection="1">
      <alignment horizontal="right" vertical="center" wrapText="1"/>
      <protection locked="0"/>
    </xf>
    <xf numFmtId="4" fontId="90" fillId="0" borderId="13" xfId="0" applyNumberFormat="1" applyFont="1" applyBorder="1" applyAlignment="1" applyProtection="1">
      <alignment horizontal="right" vertical="center" wrapText="1"/>
      <protection locked="0"/>
    </xf>
    <xf numFmtId="4" fontId="90" fillId="0" borderId="93" xfId="0" applyNumberFormat="1" applyFont="1" applyBorder="1" applyAlignment="1" applyProtection="1">
      <alignment horizontal="right" vertical="center" wrapText="1"/>
      <protection locked="0"/>
    </xf>
    <xf numFmtId="4" fontId="90" fillId="0" borderId="44" xfId="0" applyNumberFormat="1" applyFont="1" applyBorder="1" applyAlignment="1" applyProtection="1">
      <alignment horizontal="right" vertical="center" wrapText="1"/>
      <protection locked="0"/>
    </xf>
    <xf numFmtId="4" fontId="90" fillId="0" borderId="120" xfId="0" applyNumberFormat="1" applyFont="1" applyBorder="1" applyAlignment="1" applyProtection="1">
      <alignment horizontal="right" vertical="center" wrapText="1"/>
      <protection locked="0"/>
    </xf>
    <xf numFmtId="4" fontId="90" fillId="0" borderId="112" xfId="0" applyNumberFormat="1" applyFont="1" applyBorder="1" applyAlignment="1" applyProtection="1">
      <alignment horizontal="right" vertical="center" wrapText="1"/>
      <protection locked="0"/>
    </xf>
    <xf numFmtId="4" fontId="91" fillId="0" borderId="68" xfId="0" applyNumberFormat="1" applyFont="1" applyBorder="1" applyAlignment="1">
      <alignment horizontal="right" vertical="center" wrapText="1"/>
    </xf>
    <xf numFmtId="4" fontId="90" fillId="0" borderId="85" xfId="0" applyNumberFormat="1" applyFont="1" applyBorder="1" applyAlignment="1" applyProtection="1">
      <alignment horizontal="left" vertical="center" wrapText="1"/>
      <protection locked="0"/>
    </xf>
    <xf numFmtId="4" fontId="90" fillId="0" borderId="29" xfId="0" applyNumberFormat="1" applyFont="1" applyBorder="1" applyAlignment="1" applyProtection="1">
      <alignment horizontal="right" vertical="center" wrapText="1"/>
      <protection locked="0"/>
    </xf>
    <xf numFmtId="4" fontId="90" fillId="0" borderId="86" xfId="0" applyNumberFormat="1" applyFont="1" applyBorder="1" applyAlignment="1" applyProtection="1">
      <alignment horizontal="right" vertical="center" wrapText="1"/>
      <protection locked="0"/>
    </xf>
    <xf numFmtId="4" fontId="90" fillId="0" borderId="31" xfId="0" applyNumberFormat="1" applyFont="1" applyBorder="1" applyAlignment="1" applyProtection="1">
      <alignment horizontal="right" vertical="center" wrapText="1"/>
      <protection locked="0"/>
    </xf>
    <xf numFmtId="4" fontId="90" fillId="0" borderId="30" xfId="0" applyNumberFormat="1" applyFont="1" applyBorder="1" applyAlignment="1" applyProtection="1">
      <alignment horizontal="right" vertical="center" wrapText="1"/>
      <protection locked="0"/>
    </xf>
    <xf numFmtId="4" fontId="91" fillId="0" borderId="85" xfId="0" applyNumberFormat="1" applyFont="1" applyBorder="1" applyAlignment="1">
      <alignment horizontal="right" vertical="center" wrapText="1"/>
    </xf>
    <xf numFmtId="4" fontId="95" fillId="0" borderId="85" xfId="0" applyNumberFormat="1" applyFont="1" applyBorder="1" applyAlignment="1" applyProtection="1">
      <alignment horizontal="left" vertical="center" wrapText="1"/>
      <protection locked="0"/>
    </xf>
    <xf numFmtId="4" fontId="91" fillId="0" borderId="3" xfId="0" applyNumberFormat="1" applyFont="1" applyBorder="1" applyAlignment="1">
      <alignment horizontal="right" vertical="center" wrapText="1"/>
    </xf>
    <xf numFmtId="4" fontId="90" fillId="0" borderId="85" xfId="0" applyNumberFormat="1" applyFont="1" applyBorder="1" applyAlignment="1" applyProtection="1">
      <alignment vertical="center" wrapText="1"/>
      <protection locked="0"/>
    </xf>
    <xf numFmtId="4" fontId="95" fillId="0" borderId="85" xfId="0" applyNumberFormat="1" applyFont="1" applyBorder="1" applyAlignment="1" applyProtection="1">
      <alignment vertical="center" wrapText="1"/>
      <protection locked="0"/>
    </xf>
    <xf numFmtId="4" fontId="48" fillId="3" borderId="1" xfId="0" applyNumberFormat="1" applyFont="1" applyFill="1" applyBorder="1" applyAlignment="1">
      <alignment horizontal="left" vertical="center" wrapText="1"/>
    </xf>
    <xf numFmtId="4" fontId="86" fillId="3" borderId="7" xfId="0" applyNumberFormat="1" applyFont="1" applyFill="1" applyBorder="1" applyAlignment="1">
      <alignment horizontal="right" vertical="center" wrapText="1"/>
    </xf>
    <xf numFmtId="0" fontId="75" fillId="11" borderId="1" xfId="0" applyFont="1" applyFill="1" applyBorder="1"/>
    <xf numFmtId="4" fontId="0" fillId="0" borderId="1" xfId="0" applyNumberFormat="1" applyBorder="1"/>
    <xf numFmtId="4" fontId="64" fillId="0" borderId="1" xfId="0" applyNumberFormat="1" applyFont="1" applyBorder="1" applyAlignment="1">
      <alignment vertical="center"/>
    </xf>
    <xf numFmtId="4" fontId="55" fillId="0" borderId="1" xfId="0" applyNumberFormat="1" applyFont="1" applyBorder="1" applyAlignment="1">
      <alignment horizontal="center" vertical="center"/>
    </xf>
    <xf numFmtId="0" fontId="73" fillId="5" borderId="1" xfId="0" applyFont="1" applyFill="1" applyBorder="1"/>
    <xf numFmtId="0" fontId="73" fillId="11" borderId="1" xfId="0" applyFont="1" applyFill="1" applyBorder="1"/>
    <xf numFmtId="164" fontId="96" fillId="0" borderId="0" xfId="0" applyNumberFormat="1" applyFont="1" applyAlignment="1">
      <alignment horizontal="center"/>
    </xf>
    <xf numFmtId="14" fontId="50" fillId="0" borderId="0" xfId="0" applyNumberFormat="1" applyFont="1" applyAlignment="1">
      <alignment horizontal="center" vertical="center"/>
    </xf>
    <xf numFmtId="0" fontId="97" fillId="0" borderId="0" xfId="0" applyFont="1" applyAlignment="1">
      <alignment horizontal="center"/>
    </xf>
    <xf numFmtId="4" fontId="87" fillId="0" borderId="95" xfId="0" applyNumberFormat="1" applyFont="1" applyBorder="1" applyAlignment="1">
      <alignment vertical="center" wrapText="1"/>
    </xf>
    <xf numFmtId="0" fontId="3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" fontId="65" fillId="0" borderId="0" xfId="0" applyNumberFormat="1" applyFont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horizontal="left" vertical="center"/>
      <protection locked="0"/>
    </xf>
    <xf numFmtId="4" fontId="47" fillId="3" borderId="41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86" fillId="0" borderId="83" xfId="0" applyNumberFormat="1" applyFont="1" applyBorder="1" applyAlignment="1" applyProtection="1">
      <alignment horizontal="right" vertical="center" wrapText="1"/>
      <protection locked="0"/>
    </xf>
    <xf numFmtId="4" fontId="86" fillId="0" borderId="85" xfId="0" applyNumberFormat="1" applyFont="1" applyBorder="1" applyAlignment="1" applyProtection="1">
      <alignment horizontal="right" vertical="center" wrapText="1"/>
      <protection locked="0"/>
    </xf>
    <xf numFmtId="4" fontId="77" fillId="10" borderId="85" xfId="0" applyNumberFormat="1" applyFont="1" applyFill="1" applyBorder="1" applyAlignment="1" applyProtection="1">
      <alignment horizontal="right" vertical="center" wrapText="1"/>
      <protection locked="0"/>
    </xf>
    <xf numFmtId="4" fontId="86" fillId="0" borderId="85" xfId="0" applyNumberFormat="1" applyFont="1" applyBorder="1" applyAlignment="1">
      <alignment horizontal="right" vertical="center" wrapText="1"/>
    </xf>
    <xf numFmtId="164" fontId="75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/>
    </xf>
    <xf numFmtId="4" fontId="81" fillId="0" borderId="0" xfId="0" applyNumberFormat="1" applyFont="1" applyAlignment="1">
      <alignment horizontal="left" vertical="center"/>
    </xf>
    <xf numFmtId="4" fontId="86" fillId="3" borderId="18" xfId="0" applyNumberFormat="1" applyFont="1" applyFill="1" applyBorder="1" applyAlignment="1">
      <alignment horizontal="left" vertical="center"/>
    </xf>
    <xf numFmtId="4" fontId="86" fillId="3" borderId="6" xfId="0" applyNumberFormat="1" applyFont="1" applyFill="1" applyBorder="1" applyAlignment="1">
      <alignment horizontal="left" vertical="center"/>
    </xf>
    <xf numFmtId="4" fontId="86" fillId="3" borderId="2" xfId="0" applyNumberFormat="1" applyFont="1" applyFill="1" applyBorder="1" applyAlignment="1">
      <alignment horizontal="left" vertical="center"/>
    </xf>
    <xf numFmtId="4" fontId="33" fillId="0" borderId="0" xfId="0" applyNumberFormat="1" applyFont="1" applyAlignment="1">
      <alignment horizontal="left" vertical="center"/>
    </xf>
    <xf numFmtId="4" fontId="33" fillId="0" borderId="0" xfId="0" applyNumberFormat="1" applyFont="1" applyAlignment="1">
      <alignment vertical="center"/>
    </xf>
    <xf numFmtId="4" fontId="33" fillId="0" borderId="91" xfId="0" applyNumberFormat="1" applyFont="1" applyBorder="1" applyAlignment="1">
      <alignment horizontal="right" vertical="center" wrapText="1"/>
    </xf>
    <xf numFmtId="4" fontId="33" fillId="0" borderId="83" xfId="0" applyNumberFormat="1" applyFont="1" applyBorder="1" applyAlignment="1">
      <alignment horizontal="right" vertical="center" wrapText="1"/>
    </xf>
    <xf numFmtId="4" fontId="33" fillId="0" borderId="112" xfId="0" applyNumberFormat="1" applyFont="1" applyBorder="1" applyAlignment="1">
      <alignment horizontal="right" vertical="center" wrapText="1"/>
    </xf>
    <xf numFmtId="4" fontId="33" fillId="0" borderId="92" xfId="0" applyNumberFormat="1" applyFont="1" applyBorder="1" applyAlignment="1">
      <alignment horizontal="right" vertical="center" wrapText="1"/>
    </xf>
    <xf numFmtId="4" fontId="33" fillId="0" borderId="109" xfId="0" applyNumberFormat="1" applyFont="1" applyBorder="1" applyAlignment="1">
      <alignment horizontal="right" vertical="center" wrapText="1"/>
    </xf>
    <xf numFmtId="4" fontId="33" fillId="0" borderId="108" xfId="0" applyNumberFormat="1" applyFont="1" applyBorder="1" applyAlignment="1">
      <alignment horizontal="right" vertical="center" wrapText="1"/>
    </xf>
    <xf numFmtId="4" fontId="33" fillId="0" borderId="119" xfId="0" applyNumberFormat="1" applyFont="1" applyBorder="1" applyAlignment="1">
      <alignment horizontal="right" vertical="center" wrapText="1"/>
    </xf>
    <xf numFmtId="4" fontId="33" fillId="0" borderId="89" xfId="0" applyNumberFormat="1" applyFont="1" applyBorder="1" applyAlignment="1">
      <alignment horizontal="right" vertical="center" wrapText="1"/>
    </xf>
    <xf numFmtId="4" fontId="81" fillId="0" borderId="0" xfId="0" applyNumberFormat="1" applyFont="1" applyAlignment="1" applyProtection="1">
      <alignment horizontal="left" vertical="center"/>
      <protection locked="0"/>
    </xf>
    <xf numFmtId="4" fontId="86" fillId="3" borderId="18" xfId="0" applyNumberFormat="1" applyFont="1" applyFill="1" applyBorder="1" applyAlignment="1" applyProtection="1">
      <alignment horizontal="center" vertical="center"/>
      <protection locked="0"/>
    </xf>
    <xf numFmtId="4" fontId="48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18" xfId="0" applyNumberFormat="1" applyFont="1" applyBorder="1" applyAlignment="1" applyProtection="1">
      <alignment vertical="center" wrapText="1"/>
      <protection locked="0"/>
    </xf>
    <xf numFmtId="4" fontId="86" fillId="0" borderId="1" xfId="0" applyNumberFormat="1" applyFont="1" applyBorder="1" applyAlignment="1">
      <alignment vertical="center"/>
    </xf>
    <xf numFmtId="4" fontId="95" fillId="0" borderId="83" xfId="0" applyNumberFormat="1" applyFont="1" applyBorder="1" applyAlignment="1" applyProtection="1">
      <alignment vertical="center"/>
      <protection locked="0"/>
    </xf>
    <xf numFmtId="4" fontId="95" fillId="0" borderId="85" xfId="0" applyNumberFormat="1" applyFont="1" applyBorder="1" applyAlignment="1" applyProtection="1">
      <alignment vertical="center"/>
      <protection locked="0"/>
    </xf>
    <xf numFmtId="4" fontId="87" fillId="0" borderId="86" xfId="0" applyNumberFormat="1" applyFont="1" applyBorder="1" applyAlignment="1" applyProtection="1">
      <alignment vertical="center"/>
      <protection locked="0"/>
    </xf>
    <xf numFmtId="4" fontId="95" fillId="0" borderId="89" xfId="0" applyNumberFormat="1" applyFont="1" applyBorder="1" applyAlignment="1" applyProtection="1">
      <alignment vertical="center"/>
      <protection locked="0"/>
    </xf>
    <xf numFmtId="4" fontId="87" fillId="0" borderId="89" xfId="0" applyNumberFormat="1" applyFont="1" applyBorder="1" applyAlignment="1" applyProtection="1">
      <alignment vertical="center"/>
      <protection locked="0"/>
    </xf>
    <xf numFmtId="4" fontId="87" fillId="0" borderId="90" xfId="0" applyNumberFormat="1" applyFont="1" applyBorder="1" applyAlignment="1" applyProtection="1">
      <alignment vertical="center"/>
      <protection locked="0"/>
    </xf>
    <xf numFmtId="4" fontId="87" fillId="0" borderId="92" xfId="0" applyNumberFormat="1" applyFont="1" applyBorder="1" applyAlignment="1" applyProtection="1">
      <alignment vertical="center"/>
      <protection locked="0"/>
    </xf>
    <xf numFmtId="4" fontId="87" fillId="0" borderId="93" xfId="0" applyNumberFormat="1" applyFont="1" applyBorder="1" applyAlignment="1" applyProtection="1">
      <alignment vertical="center"/>
      <protection locked="0"/>
    </xf>
    <xf numFmtId="4" fontId="95" fillId="0" borderId="46" xfId="0" applyNumberFormat="1" applyFont="1" applyBorder="1" applyAlignment="1" applyProtection="1">
      <alignment vertical="center" wrapText="1"/>
      <protection locked="0"/>
    </xf>
    <xf numFmtId="4" fontId="95" fillId="0" borderId="46" xfId="0" applyNumberFormat="1" applyFont="1" applyBorder="1" applyAlignment="1" applyProtection="1">
      <alignment vertical="center"/>
      <protection locked="0"/>
    </xf>
    <xf numFmtId="4" fontId="95" fillId="0" borderId="47" xfId="0" applyNumberFormat="1" applyFont="1" applyBorder="1" applyAlignment="1" applyProtection="1">
      <alignment vertical="center"/>
      <protection locked="0"/>
    </xf>
    <xf numFmtId="4" fontId="95" fillId="0" borderId="115" xfId="0" applyNumberFormat="1" applyFont="1" applyBorder="1" applyAlignment="1" applyProtection="1">
      <alignment vertical="center"/>
      <protection locked="0"/>
    </xf>
    <xf numFmtId="4" fontId="95" fillId="0" borderId="22" xfId="0" applyNumberFormat="1" applyFont="1" applyBorder="1" applyAlignment="1" applyProtection="1">
      <alignment vertical="center"/>
      <protection locked="0"/>
    </xf>
    <xf numFmtId="4" fontId="95" fillId="0" borderId="33" xfId="0" applyNumberFormat="1" applyFont="1" applyBorder="1" applyAlignment="1" applyProtection="1">
      <alignment vertical="center"/>
      <protection locked="0"/>
    </xf>
    <xf numFmtId="0" fontId="73" fillId="0" borderId="36" xfId="0" applyFont="1" applyBorder="1"/>
    <xf numFmtId="0" fontId="73" fillId="0" borderId="89" xfId="0" applyFont="1" applyBorder="1"/>
    <xf numFmtId="4" fontId="81" fillId="0" borderId="0" xfId="0" applyNumberFormat="1" applyFont="1" applyAlignment="1">
      <alignment horizontal="left" vertical="center" wrapText="1"/>
    </xf>
    <xf numFmtId="4" fontId="86" fillId="3" borderId="18" xfId="0" applyNumberFormat="1" applyFont="1" applyFill="1" applyBorder="1" applyAlignment="1">
      <alignment horizontal="center" vertical="center"/>
    </xf>
    <xf numFmtId="4" fontId="86" fillId="3" borderId="1" xfId="0" applyNumberFormat="1" applyFont="1" applyFill="1" applyBorder="1" applyAlignment="1">
      <alignment horizontal="center" vertical="center"/>
    </xf>
    <xf numFmtId="4" fontId="87" fillId="0" borderId="24" xfId="0" applyNumberFormat="1" applyFont="1" applyBorder="1" applyAlignment="1">
      <alignment horizontal="right" vertical="center"/>
    </xf>
    <xf numFmtId="4" fontId="87" fillId="0" borderId="17" xfId="0" applyNumberFormat="1" applyFont="1" applyBorder="1" applyAlignment="1">
      <alignment horizontal="right" vertical="center"/>
    </xf>
    <xf numFmtId="4" fontId="101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10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0" xfId="0" applyNumberFormat="1" applyFont="1" applyAlignment="1" applyProtection="1">
      <alignment horizontal="center" vertical="center" wrapText="1"/>
      <protection locked="0"/>
    </xf>
    <xf numFmtId="4" fontId="100" fillId="0" borderId="1" xfId="0" applyNumberFormat="1" applyFont="1" applyBorder="1" applyAlignment="1">
      <alignment vertical="center"/>
    </xf>
    <xf numFmtId="4" fontId="86" fillId="0" borderId="0" xfId="0" applyNumberFormat="1" applyFont="1" applyAlignment="1">
      <alignment vertical="center"/>
    </xf>
    <xf numFmtId="4" fontId="82" fillId="0" borderId="92" xfId="0" applyNumberFormat="1" applyFont="1" applyBorder="1" applyAlignment="1" applyProtection="1">
      <alignment vertical="center"/>
      <protection locked="0"/>
    </xf>
    <xf numFmtId="4" fontId="82" fillId="0" borderId="93" xfId="0" applyNumberFormat="1" applyFont="1" applyBorder="1" applyAlignment="1" applyProtection="1">
      <alignment vertical="center"/>
      <protection locked="0"/>
    </xf>
    <xf numFmtId="4" fontId="82" fillId="0" borderId="85" xfId="0" applyNumberFormat="1" applyFont="1" applyBorder="1" applyAlignment="1" applyProtection="1">
      <alignment vertical="center"/>
      <protection locked="0"/>
    </xf>
    <xf numFmtId="4" fontId="82" fillId="0" borderId="86" xfId="0" applyNumberFormat="1" applyFont="1" applyBorder="1" applyAlignment="1" applyProtection="1">
      <alignment vertical="center"/>
      <protection locked="0"/>
    </xf>
    <xf numFmtId="4" fontId="82" fillId="0" borderId="17" xfId="0" applyNumberFormat="1" applyFont="1" applyBorder="1" applyAlignment="1" applyProtection="1">
      <alignment vertical="center"/>
      <protection locked="0"/>
    </xf>
    <xf numFmtId="4" fontId="82" fillId="0" borderId="20" xfId="0" applyNumberFormat="1" applyFont="1" applyBorder="1" applyAlignment="1" applyProtection="1">
      <alignment vertical="center"/>
      <protection locked="0"/>
    </xf>
    <xf numFmtId="4" fontId="100" fillId="0" borderId="1" xfId="0" applyNumberFormat="1" applyFont="1" applyBorder="1" applyAlignment="1" applyProtection="1">
      <alignment vertical="center"/>
      <protection locked="0"/>
    </xf>
    <xf numFmtId="4" fontId="100" fillId="0" borderId="2" xfId="0" applyNumberFormat="1" applyFont="1" applyBorder="1" applyAlignment="1" applyProtection="1">
      <alignment vertical="center"/>
      <protection locked="0"/>
    </xf>
    <xf numFmtId="4" fontId="86" fillId="0" borderId="0" xfId="0" applyNumberFormat="1" applyFont="1" applyAlignment="1" applyProtection="1">
      <alignment vertical="center"/>
      <protection locked="0"/>
    </xf>
    <xf numFmtId="4" fontId="100" fillId="0" borderId="3" xfId="0" applyNumberFormat="1" applyFont="1" applyBorder="1" applyAlignment="1" applyProtection="1">
      <alignment vertical="center"/>
      <protection locked="0"/>
    </xf>
    <xf numFmtId="4" fontId="100" fillId="0" borderId="4" xfId="0" applyNumberFormat="1" applyFont="1" applyBorder="1" applyAlignment="1" applyProtection="1">
      <alignment vertical="center"/>
      <protection locked="0"/>
    </xf>
    <xf numFmtId="4" fontId="82" fillId="0" borderId="92" xfId="0" applyNumberFormat="1" applyFont="1" applyBorder="1" applyAlignment="1">
      <alignment vertical="center"/>
    </xf>
    <xf numFmtId="4" fontId="98" fillId="0" borderId="85" xfId="0" applyNumberFormat="1" applyFont="1" applyBorder="1" applyAlignment="1" applyProtection="1">
      <alignment vertical="center"/>
      <protection locked="0"/>
    </xf>
    <xf numFmtId="4" fontId="98" fillId="0" borderId="86" xfId="0" applyNumberFormat="1" applyFont="1" applyBorder="1" applyAlignment="1" applyProtection="1">
      <alignment vertical="center"/>
      <protection locked="0"/>
    </xf>
    <xf numFmtId="4" fontId="90" fillId="0" borderId="0" xfId="0" applyNumberFormat="1" applyFont="1" applyAlignment="1" applyProtection="1">
      <alignment vertical="center"/>
      <protection locked="0"/>
    </xf>
    <xf numFmtId="4" fontId="82" fillId="0" borderId="85" xfId="0" applyNumberFormat="1" applyFont="1" applyBorder="1" applyAlignment="1">
      <alignment vertical="center"/>
    </xf>
    <xf numFmtId="4" fontId="100" fillId="3" borderId="1" xfId="0" applyNumberFormat="1" applyFont="1" applyFill="1" applyBorder="1" applyAlignment="1">
      <alignment vertical="center"/>
    </xf>
    <xf numFmtId="0" fontId="73" fillId="0" borderId="0" xfId="0" applyFont="1"/>
    <xf numFmtId="4" fontId="65" fillId="0" borderId="0" xfId="0" applyNumberFormat="1" applyFont="1" applyAlignment="1">
      <alignment horizontal="center" vertical="center"/>
    </xf>
    <xf numFmtId="4" fontId="102" fillId="0" borderId="93" xfId="0" applyNumberFormat="1" applyFont="1" applyBorder="1" applyAlignment="1" applyProtection="1">
      <alignment vertical="center"/>
      <protection locked="0"/>
    </xf>
    <xf numFmtId="4" fontId="102" fillId="0" borderId="86" xfId="0" applyNumberFormat="1" applyFont="1" applyBorder="1" applyAlignment="1" applyProtection="1">
      <alignment vertical="center"/>
      <protection locked="0"/>
    </xf>
    <xf numFmtId="4" fontId="102" fillId="0" borderId="110" xfId="0" applyNumberFormat="1" applyFont="1" applyBorder="1" applyAlignment="1" applyProtection="1">
      <alignment vertical="center"/>
      <protection locked="0"/>
    </xf>
    <xf numFmtId="4" fontId="87" fillId="0" borderId="110" xfId="0" applyNumberFormat="1" applyFont="1" applyBorder="1" applyAlignment="1" applyProtection="1">
      <alignment vertical="center"/>
      <protection locked="0"/>
    </xf>
    <xf numFmtId="4" fontId="81" fillId="2" borderId="1" xfId="0" applyNumberFormat="1" applyFont="1" applyFill="1" applyBorder="1" applyAlignment="1">
      <alignment vertical="center"/>
    </xf>
    <xf numFmtId="0" fontId="96" fillId="0" borderId="0" xfId="0" applyFont="1"/>
    <xf numFmtId="0" fontId="95" fillId="0" borderId="0" xfId="0" applyFont="1" applyAlignment="1">
      <alignment horizontal="center" vertical="center"/>
    </xf>
    <xf numFmtId="4" fontId="87" fillId="0" borderId="1" xfId="0" applyNumberFormat="1" applyFont="1" applyBorder="1" applyAlignment="1" applyProtection="1">
      <alignment vertical="center"/>
      <protection locked="0"/>
    </xf>
    <xf numFmtId="4" fontId="90" fillId="0" borderId="84" xfId="0" applyNumberFormat="1" applyFont="1" applyBorder="1" applyAlignment="1" applyProtection="1">
      <alignment vertical="center"/>
      <protection locked="0"/>
    </xf>
    <xf numFmtId="4" fontId="90" fillId="0" borderId="86" xfId="0" applyNumberFormat="1" applyFont="1" applyBorder="1" applyAlignment="1" applyProtection="1">
      <alignment vertical="center"/>
      <protection locked="0"/>
    </xf>
    <xf numFmtId="4" fontId="90" fillId="0" borderId="90" xfId="0" applyNumberFormat="1" applyFont="1" applyBorder="1" applyAlignment="1" applyProtection="1">
      <alignment vertical="center"/>
      <protection locked="0"/>
    </xf>
    <xf numFmtId="4" fontId="87" fillId="0" borderId="2" xfId="0" applyNumberFormat="1" applyFont="1" applyBorder="1" applyAlignment="1" applyProtection="1">
      <alignment vertical="center"/>
      <protection locked="0"/>
    </xf>
    <xf numFmtId="4" fontId="87" fillId="0" borderId="1" xfId="0" applyNumberFormat="1" applyFont="1" applyBorder="1" applyAlignment="1">
      <alignment vertical="center"/>
    </xf>
    <xf numFmtId="4" fontId="90" fillId="0" borderId="83" xfId="0" applyNumberFormat="1" applyFont="1" applyBorder="1" applyAlignment="1">
      <alignment vertical="center"/>
    </xf>
    <xf numFmtId="4" fontId="90" fillId="0" borderId="85" xfId="0" applyNumberFormat="1" applyFont="1" applyBorder="1" applyAlignment="1">
      <alignment vertical="center"/>
    </xf>
    <xf numFmtId="4" fontId="90" fillId="0" borderId="85" xfId="0" applyNumberFormat="1" applyFont="1" applyBorder="1" applyAlignment="1" applyProtection="1">
      <alignment vertical="center"/>
      <protection locked="0"/>
    </xf>
    <xf numFmtId="4" fontId="90" fillId="0" borderId="110" xfId="0" applyNumberFormat="1" applyFont="1" applyBorder="1" applyAlignment="1" applyProtection="1">
      <alignment vertical="center"/>
      <protection locked="0"/>
    </xf>
    <xf numFmtId="0" fontId="103" fillId="0" borderId="0" xfId="0" applyFont="1"/>
    <xf numFmtId="0" fontId="97" fillId="0" borderId="0" xfId="0" applyFont="1"/>
    <xf numFmtId="4" fontId="86" fillId="0" borderId="1" xfId="0" applyNumberFormat="1" applyFont="1" applyBorder="1" applyAlignment="1" applyProtection="1">
      <alignment vertical="center"/>
      <protection locked="0"/>
    </xf>
    <xf numFmtId="4" fontId="86" fillId="12" borderId="1" xfId="0" applyNumberFormat="1" applyFont="1" applyFill="1" applyBorder="1" applyAlignment="1">
      <alignment horizontal="right" vertical="center"/>
    </xf>
    <xf numFmtId="164" fontId="33" fillId="0" borderId="0" xfId="0" applyNumberFormat="1" applyFont="1"/>
    <xf numFmtId="4" fontId="47" fillId="3" borderId="113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6" fillId="0" borderId="2" xfId="0" applyNumberFormat="1" applyFont="1" applyBorder="1" applyAlignment="1">
      <alignment vertical="center"/>
    </xf>
    <xf numFmtId="4" fontId="81" fillId="2" borderId="2" xfId="0" applyNumberFormat="1" applyFont="1" applyFill="1" applyBorder="1" applyAlignment="1">
      <alignment horizontal="right" vertical="center"/>
    </xf>
    <xf numFmtId="4" fontId="81" fillId="2" borderId="1" xfId="0" applyNumberFormat="1" applyFont="1" applyFill="1" applyBorder="1" applyAlignment="1">
      <alignment horizontal="right" vertical="center"/>
    </xf>
    <xf numFmtId="4" fontId="87" fillId="0" borderId="84" xfId="0" applyNumberFormat="1" applyFont="1" applyBorder="1" applyAlignment="1" applyProtection="1">
      <alignment vertical="center"/>
      <protection locked="0"/>
    </xf>
    <xf numFmtId="4" fontId="87" fillId="0" borderId="108" xfId="0" applyNumberFormat="1" applyFont="1" applyBorder="1" applyAlignment="1" applyProtection="1">
      <alignment vertical="center"/>
      <protection locked="0"/>
    </xf>
    <xf numFmtId="0" fontId="87" fillId="0" borderId="0" xfId="0" applyFont="1" applyAlignment="1">
      <alignment vertical="center"/>
    </xf>
    <xf numFmtId="4" fontId="86" fillId="2" borderId="18" xfId="0" applyNumberFormat="1" applyFont="1" applyFill="1" applyBorder="1" applyAlignment="1">
      <alignment horizontal="center" vertical="center"/>
    </xf>
    <xf numFmtId="4" fontId="86" fillId="2" borderId="6" xfId="0" applyNumberFormat="1" applyFont="1" applyFill="1" applyBorder="1" applyAlignment="1">
      <alignment horizontal="center" vertical="center"/>
    </xf>
    <xf numFmtId="4" fontId="87" fillId="0" borderId="46" xfId="0" applyNumberFormat="1" applyFont="1" applyBorder="1" applyAlignment="1" applyProtection="1">
      <alignment vertical="center"/>
      <protection locked="0"/>
    </xf>
    <xf numFmtId="4" fontId="87" fillId="0" borderId="30" xfId="0" applyNumberFormat="1" applyFont="1" applyBorder="1" applyAlignment="1" applyProtection="1">
      <alignment vertical="center"/>
      <protection locked="0"/>
    </xf>
    <xf numFmtId="4" fontId="87" fillId="0" borderId="118" xfId="0" applyNumberFormat="1" applyFont="1" applyBorder="1" applyAlignment="1" applyProtection="1">
      <alignment vertical="center"/>
      <protection locked="0"/>
    </xf>
    <xf numFmtId="4" fontId="87" fillId="0" borderId="109" xfId="0" applyNumberFormat="1" applyFont="1" applyBorder="1" applyAlignment="1" applyProtection="1">
      <alignment vertical="center"/>
      <protection locked="0"/>
    </xf>
    <xf numFmtId="4" fontId="86" fillId="12" borderId="18" xfId="0" applyNumberFormat="1" applyFont="1" applyFill="1" applyBorder="1" applyAlignment="1">
      <alignment vertical="center"/>
    </xf>
    <xf numFmtId="4" fontId="86" fillId="12" borderId="1" xfId="0" applyNumberFormat="1" applyFont="1" applyFill="1" applyBorder="1" applyAlignment="1">
      <alignment vertical="center"/>
    </xf>
    <xf numFmtId="0" fontId="93" fillId="0" borderId="0" xfId="0" applyFont="1" applyAlignment="1">
      <alignment horizontal="center" vertical="center"/>
    </xf>
    <xf numFmtId="0" fontId="105" fillId="0" borderId="0" xfId="0" applyFont="1" applyAlignment="1">
      <alignment horizontal="center"/>
    </xf>
    <xf numFmtId="4" fontId="87" fillId="0" borderId="97" xfId="0" applyNumberFormat="1" applyFont="1" applyBorder="1" applyAlignment="1">
      <alignment vertical="center" wrapText="1"/>
    </xf>
    <xf numFmtId="4" fontId="83" fillId="0" borderId="0" xfId="0" applyNumberFormat="1" applyFont="1" applyAlignment="1">
      <alignment vertical="center"/>
    </xf>
    <xf numFmtId="4" fontId="86" fillId="0" borderId="115" xfId="0" applyNumberFormat="1" applyFont="1" applyBorder="1" applyAlignment="1">
      <alignment horizontal="right" vertical="center"/>
    </xf>
    <xf numFmtId="4" fontId="86" fillId="0" borderId="112" xfId="0" applyNumberFormat="1" applyFont="1" applyBorder="1" applyAlignment="1" applyProtection="1">
      <alignment vertical="center"/>
      <protection locked="0"/>
    </xf>
    <xf numFmtId="4" fontId="86" fillId="0" borderId="46" xfId="0" applyNumberFormat="1" applyFont="1" applyBorder="1" applyAlignment="1">
      <alignment horizontal="right" vertical="center"/>
    </xf>
    <xf numFmtId="4" fontId="86" fillId="0" borderId="47" xfId="0" applyNumberFormat="1" applyFont="1" applyBorder="1" applyAlignment="1">
      <alignment horizontal="right" vertical="center"/>
    </xf>
    <xf numFmtId="4" fontId="87" fillId="0" borderId="89" xfId="0" applyNumberFormat="1" applyFont="1" applyBorder="1" applyAlignment="1">
      <alignment vertical="center"/>
    </xf>
    <xf numFmtId="4" fontId="86" fillId="0" borderId="17" xfId="0" applyNumberFormat="1" applyFont="1" applyBorder="1" applyAlignment="1" applyProtection="1">
      <alignment vertical="center"/>
      <protection locked="0"/>
    </xf>
    <xf numFmtId="4" fontId="87" fillId="0" borderId="119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83" fillId="2" borderId="18" xfId="0" applyNumberFormat="1" applyFont="1" applyFill="1" applyBorder="1" applyAlignment="1">
      <alignment horizontal="center" vertical="center"/>
    </xf>
    <xf numFmtId="4" fontId="83" fillId="2" borderId="1" xfId="0" applyNumberFormat="1" applyFont="1" applyFill="1" applyBorder="1" applyAlignment="1">
      <alignment horizontal="center" vertical="center"/>
    </xf>
    <xf numFmtId="4" fontId="83" fillId="2" borderId="6" xfId="0" applyNumberFormat="1" applyFont="1" applyFill="1" applyBorder="1" applyAlignment="1">
      <alignment horizontal="center" vertical="center" wrapText="1"/>
    </xf>
    <xf numFmtId="4" fontId="83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8" fillId="0" borderId="0" xfId="1" applyFont="1" applyAlignment="1">
      <alignment horizontal="left" wrapText="1"/>
    </xf>
    <xf numFmtId="0" fontId="15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9" fillId="0" borderId="18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1" fillId="0" borderId="0" xfId="3" applyFont="1" applyAlignment="1">
      <alignment horizontal="left" wrapText="1"/>
    </xf>
    <xf numFmtId="0" fontId="21" fillId="0" borderId="0" xfId="3" applyFont="1" applyAlignment="1">
      <alignment horizontal="left" wrapText="1"/>
    </xf>
    <xf numFmtId="0" fontId="21" fillId="0" borderId="0" xfId="4" applyFont="1" applyAlignment="1">
      <alignment horizontal="center" vertical="center" wrapText="1"/>
    </xf>
    <xf numFmtId="0" fontId="23" fillId="0" borderId="0" xfId="4" applyFont="1" applyFill="1" applyAlignment="1">
      <alignment horizontal="left" vertical="center" wrapText="1"/>
    </xf>
    <xf numFmtId="0" fontId="21" fillId="0" borderId="0" xfId="4" applyFont="1" applyAlignment="1">
      <alignment horizontal="left" wrapText="1"/>
    </xf>
    <xf numFmtId="0" fontId="24" fillId="0" borderId="0" xfId="4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vertical="center" wrapText="1"/>
    </xf>
    <xf numFmtId="0" fontId="27" fillId="0" borderId="0" xfId="0" applyFont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8" fillId="0" borderId="0" xfId="3" applyFont="1" applyAlignment="1">
      <alignment horizontal="left" wrapText="1"/>
    </xf>
    <xf numFmtId="0" fontId="13" fillId="0" borderId="0" xfId="0" applyFont="1" applyAlignment="1">
      <alignment horizontal="left" vertical="center"/>
    </xf>
    <xf numFmtId="49" fontId="3" fillId="6" borderId="30" xfId="0" applyNumberFormat="1" applyFont="1" applyFill="1" applyBorder="1" applyAlignment="1" applyProtection="1">
      <alignment horizontal="left" vertical="center"/>
    </xf>
    <xf numFmtId="49" fontId="3" fillId="6" borderId="31" xfId="0" applyNumberFormat="1" applyFont="1" applyFill="1" applyBorder="1" applyAlignment="1" applyProtection="1">
      <alignment horizontal="left" vertical="center"/>
    </xf>
    <xf numFmtId="49" fontId="1" fillId="0" borderId="30" xfId="0" applyNumberFormat="1" applyFont="1" applyFill="1" applyBorder="1" applyAlignment="1" applyProtection="1">
      <alignment horizontal="left" vertical="center" wrapText="1"/>
    </xf>
    <xf numFmtId="49" fontId="1" fillId="0" borderId="31" xfId="0" applyNumberFormat="1" applyFont="1" applyFill="1" applyBorder="1" applyAlignment="1" applyProtection="1">
      <alignment horizontal="left" vertical="center" wrapText="1"/>
    </xf>
    <xf numFmtId="49" fontId="1" fillId="0" borderId="33" xfId="0" applyNumberFormat="1" applyFont="1" applyFill="1" applyBorder="1" applyAlignment="1" applyProtection="1">
      <alignment horizontal="left" vertical="center" wrapText="1"/>
    </xf>
    <xf numFmtId="49" fontId="1" fillId="0" borderId="35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vertical="top" wrapText="1"/>
    </xf>
    <xf numFmtId="0" fontId="33" fillId="0" borderId="0" xfId="0" applyFont="1" applyAlignment="1">
      <alignment vertical="top" wrapText="1"/>
    </xf>
    <xf numFmtId="0" fontId="1" fillId="0" borderId="27" xfId="0" applyFont="1" applyBorder="1" applyAlignment="1"/>
    <xf numFmtId="0" fontId="1" fillId="0" borderId="13" xfId="0" applyFont="1" applyBorder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34" fillId="0" borderId="0" xfId="0" applyFont="1" applyAlignment="1">
      <alignment horizontal="center" vertical="center" wrapText="1"/>
    </xf>
    <xf numFmtId="0" fontId="14" fillId="0" borderId="6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4" fillId="0" borderId="0" xfId="0" applyFont="1" applyFill="1" applyAlignment="1">
      <alignment wrapText="1"/>
    </xf>
    <xf numFmtId="0" fontId="13" fillId="0" borderId="0" xfId="0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/>
    </xf>
    <xf numFmtId="0" fontId="45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3" fillId="0" borderId="29" xfId="2" applyFont="1" applyBorder="1" applyAlignment="1">
      <alignment horizontal="left" vertical="center"/>
    </xf>
    <xf numFmtId="0" fontId="33" fillId="0" borderId="15" xfId="2" applyFont="1" applyBorder="1" applyAlignment="1">
      <alignment horizontal="left" vertical="center"/>
    </xf>
    <xf numFmtId="0" fontId="47" fillId="2" borderId="29" xfId="2" applyFont="1" applyFill="1" applyBorder="1" applyAlignment="1">
      <alignment horizontal="left" vertical="center"/>
    </xf>
    <xf numFmtId="0" fontId="47" fillId="2" borderId="15" xfId="2" applyFont="1" applyFill="1" applyBorder="1" applyAlignment="1">
      <alignment horizontal="left" vertical="center"/>
    </xf>
    <xf numFmtId="0" fontId="33" fillId="0" borderId="34" xfId="2" applyFont="1" applyBorder="1" applyAlignment="1">
      <alignment horizontal="left" vertical="center"/>
    </xf>
    <xf numFmtId="0" fontId="33" fillId="0" borderId="35" xfId="2" applyFont="1" applyBorder="1" applyAlignment="1">
      <alignment horizontal="left" vertical="center"/>
    </xf>
    <xf numFmtId="49" fontId="52" fillId="0" borderId="29" xfId="2" applyNumberFormat="1" applyFont="1" applyBorder="1" applyAlignment="1">
      <alignment horizontal="left" vertical="center"/>
    </xf>
    <xf numFmtId="49" fontId="52" fillId="0" borderId="15" xfId="2" applyNumberFormat="1" applyFont="1" applyBorder="1" applyAlignment="1">
      <alignment horizontal="left" vertical="center"/>
    </xf>
    <xf numFmtId="49" fontId="47" fillId="2" borderId="29" xfId="2" applyNumberFormat="1" applyFont="1" applyFill="1" applyBorder="1" applyAlignment="1">
      <alignment horizontal="left" vertical="center"/>
    </xf>
    <xf numFmtId="49" fontId="47" fillId="2" borderId="15" xfId="2" applyNumberFormat="1" applyFont="1" applyFill="1" applyBorder="1" applyAlignment="1">
      <alignment horizontal="left" vertical="center"/>
    </xf>
    <xf numFmtId="49" fontId="33" fillId="0" borderId="29" xfId="2" applyNumberFormat="1" applyFont="1" applyBorder="1" applyAlignment="1">
      <alignment horizontal="left" vertical="center"/>
    </xf>
    <xf numFmtId="49" fontId="33" fillId="0" borderId="15" xfId="2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8" fillId="0" borderId="0" xfId="3" applyFont="1" applyAlignment="1">
      <alignment wrapText="1"/>
    </xf>
    <xf numFmtId="0" fontId="0" fillId="0" borderId="0" xfId="0" applyAlignment="1"/>
    <xf numFmtId="0" fontId="43" fillId="0" borderId="0" xfId="0" applyFont="1" applyAlignment="1">
      <alignment horizontal="center" vertical="center" wrapText="1"/>
    </xf>
    <xf numFmtId="0" fontId="47" fillId="0" borderId="42" xfId="0" applyFont="1" applyBorder="1" applyAlignment="1">
      <alignment horizontal="center" vertical="center" wrapText="1"/>
    </xf>
    <xf numFmtId="0" fontId="47" fillId="0" borderId="43" xfId="0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49" fillId="0" borderId="46" xfId="0" applyFont="1" applyBorder="1" applyAlignment="1">
      <alignment horizontal="center" vertical="center" wrapText="1"/>
    </xf>
    <xf numFmtId="0" fontId="49" fillId="0" borderId="31" xfId="0" applyFont="1" applyBorder="1" applyAlignment="1">
      <alignment horizontal="center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15" xfId="0" applyFont="1" applyBorder="1" applyAlignment="1">
      <alignment vertical="center" wrapText="1"/>
    </xf>
    <xf numFmtId="49" fontId="47" fillId="2" borderId="29" xfId="2" applyNumberFormat="1" applyFont="1" applyFill="1" applyBorder="1" applyAlignment="1">
      <alignment horizontal="left" vertical="center" wrapText="1"/>
    </xf>
    <xf numFmtId="49" fontId="47" fillId="2" borderId="15" xfId="2" applyNumberFormat="1" applyFont="1" applyFill="1" applyBorder="1" applyAlignment="1">
      <alignment horizontal="left" vertical="center" wrapText="1"/>
    </xf>
    <xf numFmtId="0" fontId="62" fillId="0" borderId="55" xfId="0" applyFont="1" applyBorder="1"/>
    <xf numFmtId="0" fontId="62" fillId="0" borderId="56" xfId="0" applyFont="1" applyBorder="1"/>
    <xf numFmtId="0" fontId="62" fillId="0" borderId="58" xfId="0" applyFont="1" applyBorder="1"/>
    <xf numFmtId="0" fontId="60" fillId="3" borderId="49" xfId="0" applyFont="1" applyFill="1" applyBorder="1" applyAlignment="1">
      <alignment horizontal="center" vertical="center" wrapText="1"/>
    </xf>
    <xf numFmtId="0" fontId="60" fillId="3" borderId="53" xfId="0" applyFont="1" applyFill="1" applyBorder="1" applyAlignment="1">
      <alignment horizontal="center" vertical="center" wrapText="1"/>
    </xf>
    <xf numFmtId="0" fontId="60" fillId="3" borderId="50" xfId="0" applyFont="1" applyFill="1" applyBorder="1" applyAlignment="1">
      <alignment horizontal="center" vertical="center" wrapText="1"/>
    </xf>
    <xf numFmtId="0" fontId="60" fillId="3" borderId="54" xfId="0" applyFont="1" applyFill="1" applyBorder="1" applyAlignment="1">
      <alignment horizontal="center" vertical="center" wrapText="1"/>
    </xf>
    <xf numFmtId="0" fontId="62" fillId="0" borderId="57" xfId="0" applyFont="1" applyBorder="1"/>
    <xf numFmtId="0" fontId="57" fillId="0" borderId="0" xfId="0" applyFont="1" applyAlignment="1">
      <alignment horizontal="center"/>
    </xf>
    <xf numFmtId="0" fontId="58" fillId="0" borderId="0" xfId="0" applyFont="1" applyAlignment="1">
      <alignment horizontal="left" wrapText="1"/>
    </xf>
    <xf numFmtId="0" fontId="59" fillId="0" borderId="0" xfId="0" applyFont="1" applyAlignment="1">
      <alignment wrapText="1"/>
    </xf>
    <xf numFmtId="0" fontId="59" fillId="0" borderId="21" xfId="0" applyFont="1" applyBorder="1" applyAlignment="1">
      <alignment wrapText="1"/>
    </xf>
    <xf numFmtId="0" fontId="60" fillId="3" borderId="18" xfId="0" applyFont="1" applyFill="1" applyBorder="1" applyAlignment="1">
      <alignment horizontal="center" wrapText="1"/>
    </xf>
    <xf numFmtId="0" fontId="60" fillId="3" borderId="6" xfId="0" applyFont="1" applyFill="1" applyBorder="1" applyAlignment="1">
      <alignment horizontal="center" wrapText="1"/>
    </xf>
    <xf numFmtId="0" fontId="60" fillId="3" borderId="2" xfId="0" applyFont="1" applyFill="1" applyBorder="1" applyAlignment="1">
      <alignment horizontal="center" wrapText="1"/>
    </xf>
    <xf numFmtId="0" fontId="60" fillId="3" borderId="41" xfId="0" applyFont="1" applyFill="1" applyBorder="1" applyAlignment="1">
      <alignment horizontal="center" vertical="center" wrapText="1"/>
    </xf>
    <xf numFmtId="0" fontId="60" fillId="3" borderId="51" xfId="0" applyFont="1" applyFill="1" applyBorder="1" applyAlignment="1">
      <alignment horizontal="center" vertical="center" wrapText="1"/>
    </xf>
    <xf numFmtId="0" fontId="60" fillId="3" borderId="44" xfId="0" applyFont="1" applyFill="1" applyBorder="1" applyAlignment="1">
      <alignment horizontal="center" vertical="center" wrapText="1"/>
    </xf>
    <xf numFmtId="0" fontId="60" fillId="3" borderId="15" xfId="0" applyFont="1" applyFill="1" applyBorder="1" applyAlignment="1">
      <alignment horizontal="center" vertical="center" wrapText="1"/>
    </xf>
    <xf numFmtId="0" fontId="61" fillId="3" borderId="44" xfId="4" applyFont="1" applyFill="1" applyBorder="1" applyAlignment="1">
      <alignment vertical="center" wrapText="1"/>
    </xf>
    <xf numFmtId="0" fontId="61" fillId="3" borderId="15" xfId="4" applyFont="1" applyFill="1" applyBorder="1" applyAlignment="1">
      <alignment vertical="center" wrapText="1"/>
    </xf>
    <xf numFmtId="0" fontId="60" fillId="3" borderId="48" xfId="0" applyFont="1" applyFill="1" applyBorder="1" applyAlignment="1">
      <alignment horizontal="center" vertical="center" wrapText="1"/>
    </xf>
    <xf numFmtId="0" fontId="60" fillId="3" borderId="52" xfId="0" applyFont="1" applyFill="1" applyBorder="1" applyAlignment="1">
      <alignment horizontal="center" vertical="center" wrapText="1"/>
    </xf>
    <xf numFmtId="0" fontId="68" fillId="0" borderId="55" xfId="0" applyFont="1" applyFill="1" applyBorder="1"/>
    <xf numFmtId="0" fontId="68" fillId="0" borderId="58" xfId="0" applyFont="1" applyFill="1" applyBorder="1"/>
    <xf numFmtId="0" fontId="66" fillId="0" borderId="55" xfId="0" applyFont="1" applyFill="1" applyBorder="1"/>
    <xf numFmtId="0" fontId="66" fillId="0" borderId="58" xfId="0" applyFont="1" applyFill="1" applyBorder="1"/>
    <xf numFmtId="0" fontId="66" fillId="9" borderId="55" xfId="0" applyFont="1" applyFill="1" applyBorder="1" applyAlignment="1"/>
    <xf numFmtId="0" fontId="66" fillId="9" borderId="57" xfId="0" applyFont="1" applyFill="1" applyBorder="1" applyAlignment="1"/>
    <xf numFmtId="0" fontId="0" fillId="0" borderId="58" xfId="0" applyFont="1" applyBorder="1" applyAlignment="1"/>
    <xf numFmtId="0" fontId="66" fillId="8" borderId="55" xfId="0" applyFont="1" applyFill="1" applyBorder="1"/>
    <xf numFmtId="0" fontId="66" fillId="8" borderId="58" xfId="0" applyFont="1" applyFill="1" applyBorder="1"/>
    <xf numFmtId="0" fontId="66" fillId="8" borderId="80" xfId="0" applyFont="1" applyFill="1" applyBorder="1"/>
    <xf numFmtId="0" fontId="66" fillId="8" borderId="81" xfId="0" applyFont="1" applyFill="1" applyBorder="1"/>
    <xf numFmtId="0" fontId="66" fillId="9" borderId="55" xfId="0" applyFont="1" applyFill="1" applyBorder="1"/>
    <xf numFmtId="0" fontId="66" fillId="9" borderId="58" xfId="0" applyFont="1" applyFill="1" applyBorder="1"/>
    <xf numFmtId="0" fontId="67" fillId="9" borderId="55" xfId="0" applyFont="1" applyFill="1" applyBorder="1" applyAlignment="1"/>
    <xf numFmtId="0" fontId="67" fillId="9" borderId="57" xfId="0" applyFont="1" applyFill="1" applyBorder="1" applyAlignment="1"/>
    <xf numFmtId="0" fontId="0" fillId="0" borderId="58" xfId="0" applyBorder="1" applyAlignment="1"/>
    <xf numFmtId="0" fontId="68" fillId="0" borderId="55" xfId="0" applyFont="1" applyBorder="1"/>
    <xf numFmtId="0" fontId="68" fillId="0" borderId="58" xfId="0" applyFont="1" applyBorder="1"/>
    <xf numFmtId="0" fontId="68" fillId="0" borderId="74" xfId="0" applyFont="1" applyBorder="1"/>
    <xf numFmtId="0" fontId="68" fillId="0" borderId="75" xfId="0" applyFont="1" applyBorder="1"/>
    <xf numFmtId="0" fontId="66" fillId="9" borderId="77" xfId="0" applyFont="1" applyFill="1" applyBorder="1"/>
    <xf numFmtId="0" fontId="66" fillId="9" borderId="78" xfId="0" applyFont="1" applyFill="1" applyBorder="1"/>
    <xf numFmtId="4" fontId="69" fillId="0" borderId="79" xfId="0" applyNumberFormat="1" applyFont="1" applyFill="1" applyBorder="1" applyAlignment="1">
      <alignment vertical="center"/>
    </xf>
    <xf numFmtId="4" fontId="69" fillId="0" borderId="57" xfId="0" applyNumberFormat="1" applyFont="1" applyFill="1" applyBorder="1" applyAlignment="1">
      <alignment vertical="center"/>
    </xf>
    <xf numFmtId="0" fontId="66" fillId="8" borderId="66" xfId="0" applyFont="1" applyFill="1" applyBorder="1" applyAlignment="1">
      <alignment horizontal="center" wrapText="1"/>
    </xf>
    <xf numFmtId="0" fontId="66" fillId="8" borderId="67" xfId="0" applyFont="1" applyFill="1" applyBorder="1" applyAlignment="1">
      <alignment horizontal="center" wrapText="1"/>
    </xf>
    <xf numFmtId="0" fontId="66" fillId="8" borderId="6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66" fillId="8" borderId="69" xfId="0" applyFont="1" applyFill="1" applyBorder="1" applyAlignment="1">
      <alignment horizontal="center" wrapText="1"/>
    </xf>
    <xf numFmtId="0" fontId="66" fillId="8" borderId="70" xfId="0" applyFont="1" applyFill="1" applyBorder="1" applyAlignment="1">
      <alignment horizontal="center" wrapText="1"/>
    </xf>
    <xf numFmtId="0" fontId="66" fillId="8" borderId="51" xfId="0" applyFont="1" applyFill="1" applyBorder="1" applyAlignment="1">
      <alignment horizontal="center" wrapText="1"/>
    </xf>
    <xf numFmtId="0" fontId="66" fillId="8" borderId="71" xfId="0" applyFont="1" applyFill="1" applyBorder="1" applyAlignment="1">
      <alignment horizontal="center" wrapText="1"/>
    </xf>
    <xf numFmtId="0" fontId="70" fillId="0" borderId="0" xfId="0" applyFont="1" applyAlignment="1">
      <alignment horizontal="left"/>
    </xf>
    <xf numFmtId="0" fontId="52" fillId="0" borderId="0" xfId="0" applyFont="1" applyAlignment="1">
      <alignment horizontal="left"/>
    </xf>
    <xf numFmtId="14" fontId="74" fillId="0" borderId="56" xfId="0" applyNumberFormat="1" applyFont="1" applyBorder="1" applyAlignment="1">
      <alignment horizontal="left" wrapText="1"/>
    </xf>
    <xf numFmtId="0" fontId="74" fillId="0" borderId="56" xfId="0" applyFont="1" applyBorder="1" applyAlignment="1">
      <alignment horizontal="left" wrapText="1"/>
    </xf>
    <xf numFmtId="0" fontId="57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0" fillId="0" borderId="0" xfId="0"/>
    <xf numFmtId="14" fontId="74" fillId="0" borderId="0" xfId="0" applyNumberFormat="1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60" fillId="8" borderId="68" xfId="0" applyFont="1" applyFill="1" applyBorder="1" applyAlignment="1">
      <alignment horizontal="center" wrapText="1"/>
    </xf>
    <xf numFmtId="0" fontId="0" fillId="0" borderId="92" xfId="0" applyBorder="1" applyAlignment="1">
      <alignment horizontal="center" wrapText="1"/>
    </xf>
    <xf numFmtId="0" fontId="60" fillId="8" borderId="42" xfId="0" applyFont="1" applyFill="1" applyBorder="1" applyAlignment="1">
      <alignment horizontal="center" wrapText="1"/>
    </xf>
    <xf numFmtId="0" fontId="60" fillId="8" borderId="91" xfId="0" applyFont="1" applyFill="1" applyBorder="1" applyAlignment="1">
      <alignment horizontal="center" wrapText="1"/>
    </xf>
    <xf numFmtId="0" fontId="60" fillId="8" borderId="84" xfId="0" applyFont="1" applyFill="1" applyBorder="1" applyAlignment="1">
      <alignment horizontal="center" wrapText="1"/>
    </xf>
    <xf numFmtId="14" fontId="74" fillId="0" borderId="0" xfId="0" applyNumberFormat="1" applyFont="1" applyBorder="1" applyAlignment="1">
      <alignment horizontal="left" wrapText="1"/>
    </xf>
    <xf numFmtId="0" fontId="74" fillId="0" borderId="0" xfId="0" applyFont="1" applyBorder="1" applyAlignment="1">
      <alignment horizontal="left" wrapText="1"/>
    </xf>
    <xf numFmtId="0" fontId="63" fillId="0" borderId="55" xfId="0" applyFont="1" applyBorder="1" applyAlignment="1">
      <alignment horizontal="left" wrapText="1" indent="1"/>
    </xf>
    <xf numFmtId="0" fontId="63" fillId="0" borderId="102" xfId="0" applyFont="1" applyBorder="1" applyAlignment="1">
      <alignment horizontal="left" wrapText="1" indent="1"/>
    </xf>
    <xf numFmtId="0" fontId="63" fillId="0" borderId="80" xfId="0" applyFont="1" applyBorder="1" applyAlignment="1">
      <alignment horizontal="left" wrapText="1" indent="1"/>
    </xf>
    <xf numFmtId="0" fontId="63" fillId="0" borderId="105" xfId="0" applyFont="1" applyBorder="1" applyAlignment="1">
      <alignment horizontal="left" wrapText="1" indent="1"/>
    </xf>
    <xf numFmtId="14" fontId="80" fillId="0" borderId="0" xfId="0" applyNumberFormat="1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60" fillId="8" borderId="66" xfId="0" applyFont="1" applyFill="1" applyBorder="1" applyAlignment="1">
      <alignment wrapText="1"/>
    </xf>
    <xf numFmtId="0" fontId="60" fillId="8" borderId="101" xfId="0" applyFont="1" applyFill="1" applyBorder="1" applyAlignment="1">
      <alignment wrapText="1"/>
    </xf>
    <xf numFmtId="0" fontId="75" fillId="0" borderId="55" xfId="0" applyFont="1" applyBorder="1" applyAlignment="1">
      <alignment vertical="center" wrapText="1"/>
    </xf>
    <xf numFmtId="0" fontId="75" fillId="0" borderId="102" xfId="0" applyFont="1" applyBorder="1" applyAlignment="1">
      <alignment vertical="center" wrapText="1"/>
    </xf>
    <xf numFmtId="0" fontId="75" fillId="0" borderId="69" xfId="0" applyFont="1" applyBorder="1" applyAlignment="1">
      <alignment wrapText="1"/>
    </xf>
    <xf numFmtId="0" fontId="75" fillId="0" borderId="103" xfId="0" applyFont="1" applyBorder="1" applyAlignment="1">
      <alignment wrapText="1"/>
    </xf>
    <xf numFmtId="0" fontId="63" fillId="0" borderId="51" xfId="0" applyFont="1" applyBorder="1" applyAlignment="1">
      <alignment horizontal="left" wrapText="1" indent="1"/>
    </xf>
    <xf numFmtId="0" fontId="63" fillId="0" borderId="52" xfId="0" applyFont="1" applyBorder="1" applyAlignment="1">
      <alignment horizontal="left" wrapText="1" indent="1"/>
    </xf>
    <xf numFmtId="4" fontId="81" fillId="0" borderId="0" xfId="0" applyNumberFormat="1" applyFont="1" applyAlignment="1">
      <alignment horizontal="left" vertical="center" wrapText="1"/>
    </xf>
    <xf numFmtId="4" fontId="48" fillId="2" borderId="18" xfId="0" applyNumberFormat="1" applyFont="1" applyFill="1" applyBorder="1" applyAlignment="1">
      <alignment horizontal="center" vertical="center"/>
    </xf>
    <xf numFmtId="0" fontId="85" fillId="0" borderId="2" xfId="0" applyFont="1" applyBorder="1" applyAlignment="1">
      <alignment horizontal="center" vertical="center"/>
    </xf>
    <xf numFmtId="4" fontId="48" fillId="2" borderId="2" xfId="0" applyNumberFormat="1" applyFont="1" applyFill="1" applyBorder="1" applyAlignment="1">
      <alignment horizontal="center" vertical="center"/>
    </xf>
    <xf numFmtId="44" fontId="86" fillId="3" borderId="18" xfId="6" applyFont="1" applyFill="1" applyBorder="1" applyAlignment="1" applyProtection="1">
      <alignment horizontal="left" vertical="center" wrapText="1"/>
      <protection locked="0"/>
    </xf>
    <xf numFmtId="44" fontId="86" fillId="3" borderId="6" xfId="6" applyFont="1" applyFill="1" applyBorder="1" applyAlignment="1" applyProtection="1">
      <alignment horizontal="left" vertical="center" wrapText="1"/>
      <protection locked="0"/>
    </xf>
    <xf numFmtId="44" fontId="86" fillId="3" borderId="2" xfId="6" applyFont="1" applyFill="1" applyBorder="1" applyAlignment="1" applyProtection="1">
      <alignment horizontal="left" vertical="center" wrapText="1"/>
      <protection locked="0"/>
    </xf>
    <xf numFmtId="4" fontId="70" fillId="0" borderId="0" xfId="0" applyNumberFormat="1" applyFont="1" applyAlignment="1" applyProtection="1">
      <alignment horizontal="left" vertical="center"/>
      <protection locked="0"/>
    </xf>
    <xf numFmtId="0" fontId="73" fillId="0" borderId="0" xfId="0" applyFont="1" applyAlignment="1">
      <alignment horizontal="left" vertical="center"/>
    </xf>
    <xf numFmtId="4" fontId="48" fillId="3" borderId="41" xfId="0" applyNumberFormat="1" applyFont="1" applyFill="1" applyBorder="1" applyAlignment="1" applyProtection="1">
      <alignment horizontal="center" vertical="center"/>
      <protection locked="0"/>
    </xf>
    <xf numFmtId="4" fontId="48" fillId="3" borderId="113" xfId="0" applyNumberFormat="1" applyFont="1" applyFill="1" applyBorder="1" applyAlignment="1" applyProtection="1">
      <alignment horizontal="center" vertical="center"/>
      <protection locked="0"/>
    </xf>
    <xf numFmtId="4" fontId="48" fillId="3" borderId="114" xfId="0" applyNumberFormat="1" applyFont="1" applyFill="1" applyBorder="1" applyAlignment="1" applyProtection="1">
      <alignment horizontal="center" vertical="center"/>
      <protection locked="0"/>
    </xf>
    <xf numFmtId="4" fontId="48" fillId="3" borderId="24" xfId="0" applyNumberFormat="1" applyFont="1" applyFill="1" applyBorder="1" applyAlignment="1" applyProtection="1">
      <alignment horizontal="center" vertical="center"/>
      <protection locked="0"/>
    </xf>
    <xf numFmtId="4" fontId="48" fillId="3" borderId="21" xfId="0" applyNumberFormat="1" applyFont="1" applyFill="1" applyBorder="1" applyAlignment="1" applyProtection="1">
      <alignment horizontal="center" vertical="center"/>
      <protection locked="0"/>
    </xf>
    <xf numFmtId="4" fontId="48" fillId="3" borderId="20" xfId="0" applyNumberFormat="1" applyFont="1" applyFill="1" applyBorder="1" applyAlignment="1" applyProtection="1">
      <alignment horizontal="center" vertical="center"/>
      <protection locked="0"/>
    </xf>
    <xf numFmtId="4" fontId="86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18" xfId="0" applyNumberFormat="1" applyFont="1" applyFill="1" applyBorder="1" applyAlignment="1" applyProtection="1">
      <alignment horizontal="center" vertical="center"/>
      <protection locked="0"/>
    </xf>
    <xf numFmtId="4" fontId="86" fillId="3" borderId="6" xfId="0" applyNumberFormat="1" applyFont="1" applyFill="1" applyBorder="1" applyAlignment="1" applyProtection="1">
      <alignment horizontal="center" vertical="center"/>
      <protection locked="0"/>
    </xf>
    <xf numFmtId="4" fontId="86" fillId="3" borderId="2" xfId="0" applyNumberFormat="1" applyFont="1" applyFill="1" applyBorder="1" applyAlignment="1" applyProtection="1">
      <alignment horizontal="center" vertical="center"/>
      <protection locked="0"/>
    </xf>
    <xf numFmtId="4" fontId="48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Border="1" applyAlignment="1" applyProtection="1">
      <alignment horizontal="left" vertical="center" wrapText="1"/>
      <protection locked="0"/>
    </xf>
    <xf numFmtId="4" fontId="33" fillId="0" borderId="91" xfId="0" applyNumberFormat="1" applyFont="1" applyBorder="1" applyAlignment="1" applyProtection="1">
      <alignment horizontal="left" vertical="center" wrapText="1"/>
      <protection locked="0"/>
    </xf>
    <xf numFmtId="4" fontId="33" fillId="0" borderId="84" xfId="0" applyNumberFormat="1" applyFont="1" applyBorder="1" applyAlignment="1" applyProtection="1">
      <alignment horizontal="left" vertical="center" wrapText="1"/>
      <protection locked="0"/>
    </xf>
    <xf numFmtId="4" fontId="33" fillId="0" borderId="46" xfId="0" applyNumberFormat="1" applyFont="1" applyBorder="1" applyAlignment="1" applyProtection="1">
      <alignment horizontal="left" vertical="center" wrapText="1"/>
      <protection locked="0"/>
    </xf>
    <xf numFmtId="0" fontId="75" fillId="0" borderId="30" xfId="0" applyFont="1" applyBorder="1" applyAlignment="1">
      <alignment horizontal="left" vertical="center" wrapText="1"/>
    </xf>
    <xf numFmtId="0" fontId="75" fillId="0" borderId="86" xfId="0" applyFont="1" applyBorder="1" applyAlignment="1">
      <alignment horizontal="left" vertical="center" wrapText="1"/>
    </xf>
    <xf numFmtId="4" fontId="33" fillId="0" borderId="115" xfId="0" applyNumberFormat="1" applyFont="1" applyBorder="1" applyAlignment="1" applyProtection="1">
      <alignment horizontal="left" vertical="center" wrapText="1"/>
      <protection locked="0"/>
    </xf>
    <xf numFmtId="4" fontId="33" fillId="0" borderId="112" xfId="0" applyNumberFormat="1" applyFont="1" applyBorder="1" applyAlignment="1" applyProtection="1">
      <alignment horizontal="left" vertical="center" wrapText="1"/>
      <protection locked="0"/>
    </xf>
    <xf numFmtId="4" fontId="33" fillId="0" borderId="93" xfId="0" applyNumberFormat="1" applyFont="1" applyBorder="1" applyAlignment="1" applyProtection="1">
      <alignment horizontal="left" vertical="center" wrapText="1"/>
      <protection locked="0"/>
    </xf>
    <xf numFmtId="4" fontId="86" fillId="0" borderId="47" xfId="0" applyNumberFormat="1" applyFont="1" applyBorder="1" applyAlignment="1" applyProtection="1">
      <alignment vertical="center" wrapText="1"/>
      <protection locked="0"/>
    </xf>
    <xf numFmtId="0" fontId="0" fillId="0" borderId="117" xfId="0" applyBorder="1" applyAlignment="1">
      <alignment vertical="center" wrapText="1"/>
    </xf>
    <xf numFmtId="4" fontId="81" fillId="0" borderId="0" xfId="0" applyNumberFormat="1" applyFont="1" applyAlignment="1" applyProtection="1">
      <alignment horizontal="left" vertical="center"/>
      <protection locked="0"/>
    </xf>
    <xf numFmtId="4" fontId="48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4" fontId="48" fillId="0" borderId="42" xfId="0" applyNumberFormat="1" applyFont="1" applyBorder="1" applyAlignment="1" applyProtection="1">
      <alignment vertical="center" wrapText="1"/>
      <protection locked="0"/>
    </xf>
    <xf numFmtId="0" fontId="0" fillId="0" borderId="43" xfId="0" applyBorder="1" applyAlignment="1">
      <alignment vertical="center" wrapText="1"/>
    </xf>
    <xf numFmtId="4" fontId="48" fillId="0" borderId="46" xfId="0" applyNumberFormat="1" applyFont="1" applyBorder="1" applyAlignment="1" applyProtection="1">
      <alignment vertical="center" wrapText="1"/>
      <protection locked="0"/>
    </xf>
    <xf numFmtId="0" fontId="0" fillId="0" borderId="31" xfId="0" applyBorder="1" applyAlignment="1">
      <alignment vertical="center" wrapText="1"/>
    </xf>
    <xf numFmtId="4" fontId="86" fillId="0" borderId="46" xfId="0" applyNumberFormat="1" applyFont="1" applyBorder="1" applyAlignment="1" applyProtection="1">
      <alignment vertical="center" wrapText="1"/>
      <protection locked="0"/>
    </xf>
    <xf numFmtId="4" fontId="90" fillId="0" borderId="46" xfId="0" applyNumberFormat="1" applyFont="1" applyBorder="1" applyAlignment="1" applyProtection="1">
      <alignment vertical="center" wrapText="1"/>
      <protection locked="0"/>
    </xf>
    <xf numFmtId="4" fontId="86" fillId="3" borderId="42" xfId="0" applyNumberFormat="1" applyFont="1" applyFill="1" applyBorder="1" applyAlignment="1" applyProtection="1">
      <alignment vertical="center" wrapText="1"/>
      <protection locked="0"/>
    </xf>
    <xf numFmtId="4" fontId="90" fillId="0" borderId="46" xfId="0" applyNumberFormat="1" applyFont="1" applyBorder="1" applyAlignment="1" applyProtection="1">
      <alignment horizontal="left" vertical="center" wrapText="1"/>
      <protection locked="0"/>
    </xf>
    <xf numFmtId="4" fontId="90" fillId="0" borderId="46" xfId="0" applyNumberFormat="1" applyFont="1" applyBorder="1" applyAlignment="1">
      <alignment horizontal="left" vertical="center" wrapText="1"/>
    </xf>
    <xf numFmtId="4" fontId="91" fillId="0" borderId="47" xfId="0" applyNumberFormat="1" applyFont="1" applyBorder="1" applyAlignment="1" applyProtection="1">
      <alignment vertical="center" wrapText="1"/>
      <protection locked="0"/>
    </xf>
    <xf numFmtId="4" fontId="86" fillId="3" borderId="18" xfId="0" applyNumberFormat="1" applyFont="1" applyFill="1" applyBorder="1" applyAlignment="1" applyProtection="1">
      <alignment vertical="center" wrapText="1"/>
      <protection locked="0"/>
    </xf>
    <xf numFmtId="0" fontId="0" fillId="0" borderId="26" xfId="0" applyBorder="1" applyAlignment="1">
      <alignment vertical="center"/>
    </xf>
    <xf numFmtId="4" fontId="87" fillId="0" borderId="47" xfId="0" applyNumberFormat="1" applyFont="1" applyBorder="1" applyAlignment="1" applyProtection="1">
      <alignment vertical="center" wrapText="1"/>
      <protection locked="0"/>
    </xf>
    <xf numFmtId="4" fontId="87" fillId="0" borderId="90" xfId="0" applyNumberFormat="1" applyFont="1" applyBorder="1" applyAlignment="1" applyProtection="1">
      <alignment vertical="center" wrapText="1"/>
      <protection locked="0"/>
    </xf>
    <xf numFmtId="4" fontId="86" fillId="2" borderId="2" xfId="0" applyNumberFormat="1" applyFont="1" applyFill="1" applyBorder="1" applyAlignment="1" applyProtection="1">
      <alignment vertical="center" wrapText="1"/>
      <protection locked="0"/>
    </xf>
    <xf numFmtId="4" fontId="87" fillId="0" borderId="42" xfId="0" applyNumberFormat="1" applyFont="1" applyBorder="1" applyAlignment="1" applyProtection="1">
      <alignment vertical="center" wrapText="1"/>
      <protection locked="0"/>
    </xf>
    <xf numFmtId="4" fontId="87" fillId="0" borderId="84" xfId="0" applyNumberFormat="1" applyFont="1" applyBorder="1" applyAlignment="1" applyProtection="1">
      <alignment vertical="center" wrapText="1"/>
      <protection locked="0"/>
    </xf>
    <xf numFmtId="4" fontId="87" fillId="0" borderId="46" xfId="0" applyNumberFormat="1" applyFont="1" applyBorder="1" applyAlignment="1" applyProtection="1">
      <alignment vertical="center" wrapText="1"/>
      <protection locked="0"/>
    </xf>
    <xf numFmtId="4" fontId="87" fillId="0" borderId="86" xfId="0" applyNumberFormat="1" applyFont="1" applyBorder="1" applyAlignment="1" applyProtection="1">
      <alignment vertical="center" wrapText="1"/>
      <protection locked="0"/>
    </xf>
    <xf numFmtId="4" fontId="86" fillId="2" borderId="18" xfId="0" applyNumberFormat="1" applyFont="1" applyFill="1" applyBorder="1" applyAlignment="1">
      <alignment horizontal="center" vertical="center" wrapText="1"/>
    </xf>
    <xf numFmtId="4" fontId="86" fillId="2" borderId="2" xfId="0" applyNumberFormat="1" applyFont="1" applyFill="1" applyBorder="1" applyAlignment="1">
      <alignment horizontal="center" vertical="center" wrapText="1"/>
    </xf>
    <xf numFmtId="4" fontId="87" fillId="0" borderId="42" xfId="0" applyNumberFormat="1" applyFont="1" applyBorder="1" applyAlignment="1">
      <alignment horizontal="left" vertical="center" wrapText="1"/>
    </xf>
    <xf numFmtId="4" fontId="87" fillId="0" borderId="84" xfId="0" applyNumberFormat="1" applyFont="1" applyBorder="1" applyAlignment="1">
      <alignment horizontal="left" vertical="center" wrapText="1"/>
    </xf>
    <xf numFmtId="4" fontId="87" fillId="0" borderId="47" xfId="0" applyNumberFormat="1" applyFont="1" applyBorder="1" applyAlignment="1">
      <alignment horizontal="left" vertical="center" wrapText="1"/>
    </xf>
    <xf numFmtId="4" fontId="87" fillId="0" borderId="90" xfId="0" applyNumberFormat="1" applyFont="1" applyBorder="1" applyAlignment="1">
      <alignment horizontal="left" vertical="center" wrapText="1"/>
    </xf>
    <xf numFmtId="4" fontId="86" fillId="3" borderId="18" xfId="0" applyNumberFormat="1" applyFont="1" applyFill="1" applyBorder="1" applyAlignment="1">
      <alignment horizontal="left" vertical="center" wrapText="1"/>
    </xf>
    <xf numFmtId="4" fontId="86" fillId="2" borderId="2" xfId="0" applyNumberFormat="1" applyFont="1" applyFill="1" applyBorder="1" applyAlignment="1">
      <alignment horizontal="left" vertical="center" wrapText="1"/>
    </xf>
    <xf numFmtId="4" fontId="48" fillId="3" borderId="1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86" fillId="2" borderId="18" xfId="0" applyNumberFormat="1" applyFont="1" applyFill="1" applyBorder="1" applyAlignment="1" applyProtection="1">
      <alignment horizontal="justify" vertical="center"/>
      <protection locked="0"/>
    </xf>
    <xf numFmtId="4" fontId="86" fillId="2" borderId="2" xfId="0" applyNumberFormat="1" applyFont="1" applyFill="1" applyBorder="1" applyAlignment="1" applyProtection="1">
      <alignment horizontal="justify" vertical="center"/>
      <protection locked="0"/>
    </xf>
    <xf numFmtId="4" fontId="86" fillId="0" borderId="42" xfId="0" applyNumberFormat="1" applyFont="1" applyBorder="1" applyAlignment="1" applyProtection="1">
      <alignment horizontal="justify" vertical="center"/>
      <protection locked="0"/>
    </xf>
    <xf numFmtId="4" fontId="86" fillId="0" borderId="84" xfId="0" applyNumberFormat="1" applyFont="1" applyBorder="1" applyAlignment="1" applyProtection="1">
      <alignment horizontal="justify" vertical="center"/>
      <protection locked="0"/>
    </xf>
    <xf numFmtId="4" fontId="86" fillId="0" borderId="46" xfId="0" applyNumberFormat="1" applyFont="1" applyBorder="1" applyAlignment="1" applyProtection="1">
      <alignment horizontal="justify" vertical="center"/>
      <protection locked="0"/>
    </xf>
    <xf numFmtId="4" fontId="86" fillId="0" borderId="86" xfId="0" applyNumberFormat="1" applyFont="1" applyBorder="1" applyAlignment="1" applyProtection="1">
      <alignment horizontal="justify" vertical="center"/>
      <protection locked="0"/>
    </xf>
    <xf numFmtId="4" fontId="90" fillId="0" borderId="46" xfId="0" applyNumberFormat="1" applyFont="1" applyBorder="1" applyAlignment="1" applyProtection="1">
      <alignment horizontal="justify" vertical="center"/>
      <protection locked="0"/>
    </xf>
    <xf numFmtId="4" fontId="90" fillId="0" borderId="86" xfId="0" applyNumberFormat="1" applyFont="1" applyBorder="1" applyAlignment="1" applyProtection="1">
      <alignment horizontal="justify" vertical="center"/>
      <protection locked="0"/>
    </xf>
    <xf numFmtId="4" fontId="86" fillId="0" borderId="118" xfId="0" applyNumberFormat="1" applyFont="1" applyBorder="1" applyAlignment="1" applyProtection="1">
      <alignment horizontal="justify" vertical="center"/>
      <protection locked="0"/>
    </xf>
    <xf numFmtId="4" fontId="86" fillId="0" borderId="110" xfId="0" applyNumberFormat="1" applyFont="1" applyBorder="1" applyAlignment="1" applyProtection="1">
      <alignment horizontal="justify" vertical="center"/>
      <protection locked="0"/>
    </xf>
    <xf numFmtId="4" fontId="86" fillId="0" borderId="47" xfId="0" applyNumberFormat="1" applyFont="1" applyBorder="1" applyAlignment="1" applyProtection="1">
      <alignment horizontal="justify" vertical="center"/>
      <protection locked="0"/>
    </xf>
    <xf numFmtId="4" fontId="86" fillId="0" borderId="90" xfId="0" applyNumberFormat="1" applyFont="1" applyBorder="1" applyAlignment="1" applyProtection="1">
      <alignment horizontal="justify" vertical="center"/>
      <protection locked="0"/>
    </xf>
    <xf numFmtId="4" fontId="90" fillId="0" borderId="42" xfId="0" applyNumberFormat="1" applyFont="1" applyBorder="1" applyAlignment="1" applyProtection="1">
      <alignment horizontal="left" vertical="center" wrapText="1"/>
      <protection locked="0"/>
    </xf>
    <xf numFmtId="0" fontId="0" fillId="0" borderId="43" xfId="0" applyBorder="1" applyAlignment="1">
      <alignment vertical="center"/>
    </xf>
    <xf numFmtId="4" fontId="48" fillId="2" borderId="1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/>
    </xf>
    <xf numFmtId="4" fontId="48" fillId="0" borderId="18" xfId="0" applyNumberFormat="1" applyFont="1" applyBorder="1" applyAlignment="1" applyProtection="1">
      <alignment vertical="center" wrapText="1"/>
      <protection locked="0"/>
    </xf>
    <xf numFmtId="4" fontId="86" fillId="0" borderId="18" xfId="0" applyNumberFormat="1" applyFont="1" applyBorder="1" applyAlignment="1" applyProtection="1">
      <alignment vertical="center" wrapText="1"/>
      <protection locked="0"/>
    </xf>
    <xf numFmtId="0" fontId="0" fillId="0" borderId="31" xfId="0" applyBorder="1" applyAlignment="1">
      <alignment vertical="center"/>
    </xf>
    <xf numFmtId="0" fontId="0" fillId="0" borderId="117" xfId="0" applyBorder="1" applyAlignment="1">
      <alignment vertical="center"/>
    </xf>
    <xf numFmtId="4" fontId="90" fillId="0" borderId="46" xfId="0" applyNumberFormat="1" applyFont="1" applyBorder="1" applyAlignment="1">
      <alignment horizontal="left" vertical="center"/>
    </xf>
    <xf numFmtId="4" fontId="87" fillId="0" borderId="46" xfId="0" applyNumberFormat="1" applyFont="1" applyBorder="1" applyAlignment="1" applyProtection="1">
      <alignment horizontal="left" vertical="center"/>
      <protection locked="0"/>
    </xf>
    <xf numFmtId="4" fontId="87" fillId="0" borderId="86" xfId="0" applyNumberFormat="1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vertical="center" wrapText="1"/>
    </xf>
    <xf numFmtId="4" fontId="86" fillId="3" borderId="18" xfId="0" applyNumberFormat="1" applyFont="1" applyFill="1" applyBorder="1" applyAlignment="1" applyProtection="1">
      <alignment horizontal="left" vertical="center"/>
      <protection locked="0"/>
    </xf>
    <xf numFmtId="4" fontId="86" fillId="3" borderId="2" xfId="0" applyNumberFormat="1" applyFont="1" applyFill="1" applyBorder="1" applyAlignment="1" applyProtection="1">
      <alignment horizontal="left" vertical="center"/>
      <protection locked="0"/>
    </xf>
    <xf numFmtId="4" fontId="33" fillId="0" borderId="46" xfId="0" applyNumberFormat="1" applyFont="1" applyBorder="1" applyAlignment="1" applyProtection="1">
      <alignment horizontal="left" vertical="center"/>
      <protection locked="0"/>
    </xf>
    <xf numFmtId="4" fontId="33" fillId="0" borderId="86" xfId="0" applyNumberFormat="1" applyFont="1" applyBorder="1" applyAlignment="1" applyProtection="1">
      <alignment horizontal="left" vertical="center"/>
      <protection locked="0"/>
    </xf>
    <xf numFmtId="4" fontId="87" fillId="0" borderId="46" xfId="0" applyNumberFormat="1" applyFont="1" applyBorder="1" applyAlignment="1" applyProtection="1">
      <alignment horizontal="left" vertical="center" wrapText="1"/>
      <protection locked="0"/>
    </xf>
    <xf numFmtId="4" fontId="87" fillId="0" borderId="86" xfId="0" applyNumberFormat="1" applyFont="1" applyBorder="1" applyAlignment="1" applyProtection="1">
      <alignment horizontal="left" vertical="center" wrapText="1"/>
      <protection locked="0"/>
    </xf>
    <xf numFmtId="4" fontId="87" fillId="0" borderId="47" xfId="0" applyNumberFormat="1" applyFont="1" applyBorder="1" applyAlignment="1" applyProtection="1">
      <alignment horizontal="left" vertical="center"/>
      <protection locked="0"/>
    </xf>
    <xf numFmtId="4" fontId="87" fillId="0" borderId="90" xfId="0" applyNumberFormat="1" applyFont="1" applyBorder="1" applyAlignment="1" applyProtection="1">
      <alignment horizontal="left" vertical="center"/>
      <protection locked="0"/>
    </xf>
    <xf numFmtId="4" fontId="48" fillId="2" borderId="18" xfId="0" applyNumberFormat="1" applyFont="1" applyFill="1" applyBorder="1" applyAlignment="1" applyProtection="1">
      <alignment vertical="center"/>
      <protection locked="0"/>
    </xf>
    <xf numFmtId="4" fontId="48" fillId="2" borderId="2" xfId="0" applyNumberFormat="1" applyFont="1" applyFill="1" applyBorder="1" applyAlignment="1" applyProtection="1">
      <alignment vertical="center"/>
      <protection locked="0"/>
    </xf>
    <xf numFmtId="4" fontId="87" fillId="0" borderId="47" xfId="0" applyNumberFormat="1" applyFont="1" applyBorder="1" applyAlignment="1" applyProtection="1">
      <alignment horizontal="left" vertical="center" wrapText="1"/>
      <protection locked="0"/>
    </xf>
    <xf numFmtId="4" fontId="87" fillId="0" borderId="90" xfId="0" applyNumberFormat="1" applyFont="1" applyBorder="1" applyAlignment="1" applyProtection="1">
      <alignment horizontal="left" vertical="center" wrapText="1"/>
      <protection locked="0"/>
    </xf>
    <xf numFmtId="4" fontId="90" fillId="0" borderId="86" xfId="0" applyNumberFormat="1" applyFont="1" applyBorder="1" applyAlignment="1" applyProtection="1">
      <alignment vertical="center" wrapText="1"/>
      <protection locked="0"/>
    </xf>
    <xf numFmtId="4" fontId="86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86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6" fillId="0" borderId="42" xfId="0" applyNumberFormat="1" applyFont="1" applyBorder="1" applyAlignment="1" applyProtection="1">
      <alignment vertical="center"/>
      <protection locked="0"/>
    </xf>
    <xf numFmtId="4" fontId="86" fillId="0" borderId="84" xfId="0" applyNumberFormat="1" applyFont="1" applyBorder="1" applyAlignment="1" applyProtection="1">
      <alignment vertical="center"/>
      <protection locked="0"/>
    </xf>
    <xf numFmtId="4" fontId="90" fillId="0" borderId="46" xfId="0" applyNumberFormat="1" applyFont="1" applyBorder="1" applyAlignment="1" applyProtection="1">
      <alignment vertical="center"/>
      <protection locked="0"/>
    </xf>
    <xf numFmtId="4" fontId="90" fillId="0" borderId="86" xfId="0" applyNumberFormat="1" applyFont="1" applyBorder="1" applyAlignment="1" applyProtection="1">
      <alignment vertical="center"/>
      <protection locked="0"/>
    </xf>
    <xf numFmtId="4" fontId="90" fillId="0" borderId="46" xfId="0" applyNumberFormat="1" applyFont="1" applyBorder="1" applyAlignment="1" applyProtection="1">
      <alignment horizontal="left" vertical="center"/>
      <protection locked="0"/>
    </xf>
    <xf numFmtId="4" fontId="90" fillId="0" borderId="86" xfId="0" applyNumberFormat="1" applyFont="1" applyBorder="1" applyAlignment="1" applyProtection="1">
      <alignment horizontal="left" vertical="center"/>
      <protection locked="0"/>
    </xf>
    <xf numFmtId="4" fontId="90" fillId="0" borderId="47" xfId="0" applyNumberFormat="1" applyFont="1" applyBorder="1" applyAlignment="1" applyProtection="1">
      <alignment horizontal="left" vertical="center" wrapText="1"/>
      <protection locked="0"/>
    </xf>
    <xf numFmtId="4" fontId="90" fillId="0" borderId="90" xfId="0" applyNumberFormat="1" applyFont="1" applyBorder="1" applyAlignment="1" applyProtection="1">
      <alignment horizontal="left" vertical="center" wrapText="1"/>
      <protection locked="0"/>
    </xf>
    <xf numFmtId="4" fontId="86" fillId="0" borderId="46" xfId="0" applyNumberFormat="1" applyFont="1" applyBorder="1" applyAlignment="1" applyProtection="1">
      <alignment vertical="center"/>
      <protection locked="0"/>
    </xf>
    <xf numFmtId="4" fontId="86" fillId="0" borderId="86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48" fillId="2" borderId="18" xfId="0" applyNumberFormat="1" applyFont="1" applyFill="1" applyBorder="1" applyAlignment="1">
      <alignment horizontal="left" vertical="center"/>
    </xf>
    <xf numFmtId="4" fontId="48" fillId="2" borderId="2" xfId="0" applyNumberFormat="1" applyFont="1" applyFill="1" applyBorder="1" applyAlignment="1">
      <alignment horizontal="left" vertical="center"/>
    </xf>
    <xf numFmtId="4" fontId="87" fillId="0" borderId="46" xfId="0" applyNumberFormat="1" applyFont="1" applyBorder="1" applyAlignment="1" applyProtection="1">
      <alignment horizontal="justify" vertical="center"/>
      <protection locked="0"/>
    </xf>
    <xf numFmtId="4" fontId="87" fillId="0" borderId="86" xfId="0" applyNumberFormat="1" applyFont="1" applyBorder="1" applyAlignment="1" applyProtection="1">
      <alignment horizontal="justify" vertical="center"/>
      <protection locked="0"/>
    </xf>
    <xf numFmtId="0" fontId="73" fillId="0" borderId="0" xfId="0" applyFont="1" applyAlignment="1">
      <alignment horizontal="center" wrapText="1"/>
    </xf>
    <xf numFmtId="0" fontId="3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" fontId="87" fillId="0" borderId="18" xfId="0" applyNumberFormat="1" applyFont="1" applyBorder="1" applyAlignment="1">
      <alignment vertical="center" wrapText="1"/>
    </xf>
    <xf numFmtId="4" fontId="70" fillId="0" borderId="0" xfId="0" applyNumberFormat="1" applyFont="1" applyAlignment="1" applyProtection="1">
      <alignment horizontal="left" vertical="center" wrapText="1"/>
      <protection locked="0"/>
    </xf>
    <xf numFmtId="4" fontId="48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48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6" fillId="0" borderId="46" xfId="0" applyNumberFormat="1" applyFont="1" applyBorder="1" applyAlignment="1" applyProtection="1">
      <alignment horizontal="left" vertical="center" wrapText="1"/>
      <protection locked="0"/>
    </xf>
    <xf numFmtId="4" fontId="86" fillId="0" borderId="86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47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86" fillId="0" borderId="42" xfId="0" applyNumberFormat="1" applyFont="1" applyBorder="1" applyAlignment="1" applyProtection="1">
      <alignment horizontal="left" vertical="center" wrapText="1"/>
      <protection locked="0"/>
    </xf>
    <xf numFmtId="4" fontId="86" fillId="0" borderId="84" xfId="0" applyNumberFormat="1" applyFont="1" applyBorder="1" applyAlignment="1" applyProtection="1">
      <alignment horizontal="left" vertical="center" wrapText="1"/>
      <protection locked="0"/>
    </xf>
    <xf numFmtId="4" fontId="82" fillId="0" borderId="46" xfId="0" applyNumberFormat="1" applyFont="1" applyBorder="1" applyAlignment="1" applyProtection="1">
      <alignment horizontal="left" vertical="center" wrapText="1"/>
      <protection locked="0"/>
    </xf>
    <xf numFmtId="4" fontId="82" fillId="0" borderId="86" xfId="0" applyNumberFormat="1" applyFont="1" applyBorder="1" applyAlignment="1" applyProtection="1">
      <alignment horizontal="left" vertical="center" wrapText="1"/>
      <protection locked="0"/>
    </xf>
    <xf numFmtId="4" fontId="86" fillId="0" borderId="47" xfId="0" applyNumberFormat="1" applyFont="1" applyBorder="1" applyAlignment="1" applyProtection="1">
      <alignment horizontal="left" vertical="center" wrapText="1"/>
      <protection locked="0"/>
    </xf>
    <xf numFmtId="4" fontId="86" fillId="0" borderId="90" xfId="0" applyNumberFormat="1" applyFont="1" applyBorder="1" applyAlignment="1" applyProtection="1">
      <alignment horizontal="left" vertical="center" wrapText="1"/>
      <protection locked="0"/>
    </xf>
    <xf numFmtId="4" fontId="83" fillId="2" borderId="18" xfId="0" applyNumberFormat="1" applyFont="1" applyFill="1" applyBorder="1" applyAlignment="1" applyProtection="1">
      <alignment horizontal="justify" vertical="center" wrapText="1"/>
      <protection locked="0"/>
    </xf>
    <xf numFmtId="4" fontId="83" fillId="2" borderId="2" xfId="0" applyNumberFormat="1" applyFont="1" applyFill="1" applyBorder="1" applyAlignment="1" applyProtection="1">
      <alignment horizontal="justify" vertical="center" wrapText="1"/>
      <protection locked="0"/>
    </xf>
    <xf numFmtId="4" fontId="98" fillId="0" borderId="46" xfId="0" applyNumberFormat="1" applyFont="1" applyBorder="1" applyAlignment="1" applyProtection="1">
      <alignment horizontal="left" vertical="center" wrapText="1"/>
      <protection locked="0"/>
    </xf>
    <xf numFmtId="4" fontId="98" fillId="0" borderId="86" xfId="0" applyNumberFormat="1" applyFont="1" applyBorder="1" applyAlignment="1" applyProtection="1">
      <alignment horizontal="left" vertical="center" wrapText="1"/>
      <protection locked="0"/>
    </xf>
    <xf numFmtId="4" fontId="86" fillId="0" borderId="18" xfId="0" applyNumberFormat="1" applyFont="1" applyBorder="1" applyAlignment="1">
      <alignment horizontal="center" vertical="center"/>
    </xf>
    <xf numFmtId="4" fontId="86" fillId="0" borderId="2" xfId="0" applyNumberFormat="1" applyFont="1" applyBorder="1" applyAlignment="1">
      <alignment horizontal="center" vertical="center"/>
    </xf>
    <xf numFmtId="4" fontId="87" fillId="0" borderId="18" xfId="0" applyNumberFormat="1" applyFont="1" applyBorder="1" applyAlignment="1">
      <alignment horizontal="center" vertical="center"/>
    </xf>
    <xf numFmtId="4" fontId="87" fillId="0" borderId="2" xfId="0" applyNumberFormat="1" applyFont="1" applyBorder="1" applyAlignment="1">
      <alignment horizontal="center" vertical="center"/>
    </xf>
    <xf numFmtId="4" fontId="99" fillId="0" borderId="115" xfId="0" applyNumberFormat="1" applyFont="1" applyBorder="1" applyAlignment="1">
      <alignment vertical="center" wrapText="1"/>
    </xf>
    <xf numFmtId="4" fontId="99" fillId="0" borderId="93" xfId="0" applyNumberFormat="1" applyFont="1" applyBorder="1" applyAlignment="1">
      <alignment vertical="center" wrapText="1"/>
    </xf>
    <xf numFmtId="4" fontId="99" fillId="0" borderId="47" xfId="0" applyNumberFormat="1" applyFont="1" applyBorder="1" applyAlignment="1">
      <alignment vertical="center" wrapText="1"/>
    </xf>
    <xf numFmtId="4" fontId="99" fillId="0" borderId="90" xfId="0" applyNumberFormat="1" applyFont="1" applyBorder="1" applyAlignment="1">
      <alignment vertical="center" wrapText="1"/>
    </xf>
    <xf numFmtId="4" fontId="70" fillId="0" borderId="0" xfId="0" applyNumberFormat="1" applyFont="1" applyAlignment="1">
      <alignment horizontal="left" vertical="center" wrapText="1"/>
    </xf>
    <xf numFmtId="4" fontId="52" fillId="0" borderId="0" xfId="0" applyNumberFormat="1" applyFont="1" applyAlignment="1">
      <alignment horizontal="center" vertical="center" wrapText="1"/>
    </xf>
    <xf numFmtId="4" fontId="47" fillId="2" borderId="18" xfId="0" applyNumberFormat="1" applyFont="1" applyFill="1" applyBorder="1" applyAlignment="1">
      <alignment horizontal="center" vertical="center" wrapText="1"/>
    </xf>
    <xf numFmtId="4" fontId="47" fillId="2" borderId="2" xfId="0" applyNumberFormat="1" applyFont="1" applyFill="1" applyBorder="1" applyAlignment="1">
      <alignment horizontal="center" vertical="center" wrapText="1"/>
    </xf>
    <xf numFmtId="4" fontId="33" fillId="0" borderId="42" xfId="0" applyNumberFormat="1" applyFont="1" applyBorder="1" applyAlignment="1">
      <alignment vertical="center" wrapText="1"/>
    </xf>
    <xf numFmtId="4" fontId="33" fillId="0" borderId="84" xfId="0" applyNumberFormat="1" applyFont="1" applyBorder="1" applyAlignment="1">
      <alignment vertical="center" wrapText="1"/>
    </xf>
    <xf numFmtId="4" fontId="33" fillId="0" borderId="46" xfId="0" applyNumberFormat="1" applyFont="1" applyBorder="1" applyAlignment="1">
      <alignment vertical="center" wrapText="1"/>
    </xf>
    <xf numFmtId="4" fontId="33" fillId="0" borderId="86" xfId="0" applyNumberFormat="1" applyFont="1" applyBorder="1" applyAlignment="1">
      <alignment vertical="center" wrapText="1"/>
    </xf>
    <xf numFmtId="4" fontId="33" fillId="0" borderId="118" xfId="0" applyNumberFormat="1" applyFont="1" applyBorder="1" applyAlignment="1">
      <alignment vertical="center" wrapText="1"/>
    </xf>
    <xf numFmtId="4" fontId="33" fillId="0" borderId="110" xfId="0" applyNumberFormat="1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4" fontId="86" fillId="3" borderId="24" xfId="0" applyNumberFormat="1" applyFont="1" applyFill="1" applyBorder="1" applyAlignment="1">
      <alignment horizontal="center" vertical="center"/>
    </xf>
    <xf numFmtId="4" fontId="86" fillId="3" borderId="20" xfId="0" applyNumberFormat="1" applyFont="1" applyFill="1" applyBorder="1" applyAlignment="1">
      <alignment horizontal="center" vertical="center"/>
    </xf>
    <xf numFmtId="4" fontId="87" fillId="0" borderId="18" xfId="0" applyNumberFormat="1" applyFont="1" applyBorder="1" applyAlignment="1">
      <alignment horizontal="right" vertical="center"/>
    </xf>
    <xf numFmtId="4" fontId="87" fillId="0" borderId="2" xfId="0" applyNumberFormat="1" applyFont="1" applyBorder="1" applyAlignment="1">
      <alignment horizontal="right" vertical="center"/>
    </xf>
    <xf numFmtId="4" fontId="82" fillId="0" borderId="46" xfId="0" applyNumberFormat="1" applyFont="1" applyBorder="1" applyAlignment="1" applyProtection="1">
      <alignment vertical="center"/>
      <protection locked="0"/>
    </xf>
    <xf numFmtId="4" fontId="82" fillId="0" borderId="30" xfId="0" applyNumberFormat="1" applyFont="1" applyBorder="1" applyAlignment="1" applyProtection="1">
      <alignment vertical="center"/>
      <protection locked="0"/>
    </xf>
    <xf numFmtId="4" fontId="82" fillId="0" borderId="86" xfId="0" applyNumberFormat="1" applyFont="1" applyBorder="1" applyAlignment="1" applyProtection="1">
      <alignment vertical="center"/>
      <protection locked="0"/>
    </xf>
    <xf numFmtId="4" fontId="100" fillId="3" borderId="18" xfId="0" applyNumberFormat="1" applyFont="1" applyFill="1" applyBorder="1" applyAlignment="1" applyProtection="1">
      <alignment horizontal="center" vertical="center"/>
      <protection locked="0"/>
    </xf>
    <xf numFmtId="4" fontId="100" fillId="3" borderId="6" xfId="0" applyNumberFormat="1" applyFont="1" applyFill="1" applyBorder="1" applyAlignment="1" applyProtection="1">
      <alignment horizontal="center" vertical="center"/>
      <protection locked="0"/>
    </xf>
    <xf numFmtId="4" fontId="100" fillId="3" borderId="2" xfId="0" applyNumberFormat="1" applyFont="1" applyFill="1" applyBorder="1" applyAlignment="1" applyProtection="1">
      <alignment horizontal="center" vertical="center"/>
      <protection locked="0"/>
    </xf>
    <xf numFmtId="4" fontId="101" fillId="0" borderId="18" xfId="0" applyNumberFormat="1" applyFont="1" applyBorder="1" applyAlignment="1" applyProtection="1">
      <alignment vertical="center" wrapText="1"/>
      <protection locked="0"/>
    </xf>
    <xf numFmtId="4" fontId="101" fillId="0" borderId="6" xfId="0" applyNumberFormat="1" applyFont="1" applyBorder="1" applyAlignment="1" applyProtection="1">
      <alignment vertical="center" wrapText="1"/>
      <protection locked="0"/>
    </xf>
    <xf numFmtId="4" fontId="101" fillId="0" borderId="2" xfId="0" applyNumberFormat="1" applyFont="1" applyBorder="1" applyAlignment="1" applyProtection="1">
      <alignment vertical="center" wrapText="1"/>
      <protection locked="0"/>
    </xf>
    <xf numFmtId="4" fontId="82" fillId="0" borderId="42" xfId="0" applyNumberFormat="1" applyFont="1" applyBorder="1" applyAlignment="1" applyProtection="1">
      <alignment vertical="center"/>
      <protection locked="0"/>
    </xf>
    <xf numFmtId="4" fontId="82" fillId="0" borderId="91" xfId="0" applyNumberFormat="1" applyFont="1" applyBorder="1" applyAlignment="1" applyProtection="1">
      <alignment vertical="center"/>
      <protection locked="0"/>
    </xf>
    <xf numFmtId="4" fontId="82" fillId="0" borderId="84" xfId="0" applyNumberFormat="1" applyFont="1" applyBorder="1" applyAlignment="1" applyProtection="1">
      <alignment vertical="center"/>
      <protection locked="0"/>
    </xf>
    <xf numFmtId="4" fontId="99" fillId="0" borderId="46" xfId="0" applyNumberFormat="1" applyFont="1" applyBorder="1" applyAlignment="1" applyProtection="1">
      <alignment vertical="center"/>
      <protection locked="0"/>
    </xf>
    <xf numFmtId="4" fontId="99" fillId="0" borderId="30" xfId="0" applyNumberFormat="1" applyFont="1" applyBorder="1" applyAlignment="1" applyProtection="1">
      <alignment vertical="center"/>
      <protection locked="0"/>
    </xf>
    <xf numFmtId="4" fontId="99" fillId="0" borderId="86" xfId="0" applyNumberFormat="1" applyFont="1" applyBorder="1" applyAlignment="1" applyProtection="1">
      <alignment vertical="center"/>
      <protection locked="0"/>
    </xf>
    <xf numFmtId="4" fontId="82" fillId="0" borderId="46" xfId="0" applyNumberFormat="1" applyFont="1" applyBorder="1" applyAlignment="1" applyProtection="1">
      <alignment vertical="center" wrapText="1"/>
      <protection locked="0"/>
    </xf>
    <xf numFmtId="4" fontId="82" fillId="0" borderId="30" xfId="0" applyNumberFormat="1" applyFont="1" applyBorder="1" applyAlignment="1" applyProtection="1">
      <alignment vertical="center" wrapText="1"/>
      <protection locked="0"/>
    </xf>
    <xf numFmtId="4" fontId="82" fillId="0" borderId="86" xfId="0" applyNumberFormat="1" applyFont="1" applyBorder="1" applyAlignment="1" applyProtection="1">
      <alignment vertical="center" wrapText="1"/>
      <protection locked="0"/>
    </xf>
    <xf numFmtId="4" fontId="82" fillId="0" borderId="47" xfId="0" applyNumberFormat="1" applyFont="1" applyBorder="1" applyAlignment="1" applyProtection="1">
      <alignment vertical="center" wrapText="1"/>
      <protection locked="0"/>
    </xf>
    <xf numFmtId="4" fontId="82" fillId="0" borderId="119" xfId="0" applyNumberFormat="1" applyFont="1" applyBorder="1" applyAlignment="1" applyProtection="1">
      <alignment vertical="center" wrapText="1"/>
      <protection locked="0"/>
    </xf>
    <xf numFmtId="4" fontId="82" fillId="0" borderId="90" xfId="0" applyNumberFormat="1" applyFont="1" applyBorder="1" applyAlignment="1" applyProtection="1">
      <alignment vertical="center" wrapText="1"/>
      <protection locked="0"/>
    </xf>
    <xf numFmtId="4" fontId="101" fillId="0" borderId="18" xfId="0" applyNumberFormat="1" applyFont="1" applyBorder="1" applyAlignment="1" applyProtection="1">
      <alignment horizontal="left" vertical="center" wrapText="1"/>
      <protection locked="0"/>
    </xf>
    <xf numFmtId="4" fontId="101" fillId="0" borderId="6" xfId="0" applyNumberFormat="1" applyFont="1" applyBorder="1" applyAlignment="1" applyProtection="1">
      <alignment horizontal="left" vertical="center" wrapText="1"/>
      <protection locked="0"/>
    </xf>
    <xf numFmtId="4" fontId="101" fillId="0" borderId="2" xfId="0" applyNumberFormat="1" applyFont="1" applyBorder="1" applyAlignment="1" applyProtection="1">
      <alignment horizontal="left" vertical="center" wrapText="1"/>
      <protection locked="0"/>
    </xf>
    <xf numFmtId="4" fontId="98" fillId="0" borderId="46" xfId="0" applyNumberFormat="1" applyFont="1" applyBorder="1" applyAlignment="1" applyProtection="1">
      <alignment horizontal="left" vertical="center" indent="1"/>
      <protection locked="0"/>
    </xf>
    <xf numFmtId="4" fontId="98" fillId="0" borderId="30" xfId="0" applyNumberFormat="1" applyFont="1" applyBorder="1" applyAlignment="1" applyProtection="1">
      <alignment horizontal="left" vertical="center" indent="1"/>
      <protection locked="0"/>
    </xf>
    <xf numFmtId="4" fontId="98" fillId="0" borderId="86" xfId="0" applyNumberFormat="1" applyFont="1" applyBorder="1" applyAlignment="1" applyProtection="1">
      <alignment horizontal="left" vertical="center" indent="1"/>
      <protection locked="0"/>
    </xf>
    <xf numFmtId="4" fontId="98" fillId="0" borderId="46" xfId="0" applyNumberFormat="1" applyFont="1" applyBorder="1" applyAlignment="1" applyProtection="1">
      <alignment horizontal="left" vertical="center" wrapText="1" indent="1"/>
      <protection locked="0"/>
    </xf>
    <xf numFmtId="4" fontId="98" fillId="0" borderId="30" xfId="0" applyNumberFormat="1" applyFont="1" applyBorder="1" applyAlignment="1" applyProtection="1">
      <alignment horizontal="left" vertical="center" wrapText="1" indent="1"/>
      <protection locked="0"/>
    </xf>
    <xf numFmtId="4" fontId="98" fillId="0" borderId="86" xfId="0" applyNumberFormat="1" applyFont="1" applyBorder="1" applyAlignment="1" applyProtection="1">
      <alignment horizontal="left" vertical="center" wrapText="1" indent="1"/>
      <protection locked="0"/>
    </xf>
    <xf numFmtId="4" fontId="98" fillId="0" borderId="115" xfId="0" applyNumberFormat="1" applyFont="1" applyBorder="1" applyAlignment="1" applyProtection="1">
      <alignment horizontal="left" vertical="center" wrapText="1" indent="1"/>
      <protection locked="0"/>
    </xf>
    <xf numFmtId="4" fontId="98" fillId="0" borderId="112" xfId="0" applyNumberFormat="1" applyFont="1" applyBorder="1" applyAlignment="1" applyProtection="1">
      <alignment horizontal="left" vertical="center" wrapText="1" indent="1"/>
      <protection locked="0"/>
    </xf>
    <xf numFmtId="4" fontId="98" fillId="0" borderId="93" xfId="0" applyNumberFormat="1" applyFont="1" applyBorder="1" applyAlignment="1" applyProtection="1">
      <alignment horizontal="left" vertical="center" wrapText="1" indent="1"/>
      <protection locked="0"/>
    </xf>
    <xf numFmtId="4" fontId="98" fillId="0" borderId="47" xfId="0" applyNumberFormat="1" applyFont="1" applyBorder="1" applyAlignment="1" applyProtection="1">
      <alignment horizontal="left" vertical="center" wrapText="1" indent="1"/>
      <protection locked="0"/>
    </xf>
    <xf numFmtId="4" fontId="98" fillId="0" borderId="119" xfId="0" applyNumberFormat="1" applyFont="1" applyBorder="1" applyAlignment="1" applyProtection="1">
      <alignment horizontal="left" vertical="center" wrapText="1" indent="1"/>
      <protection locked="0"/>
    </xf>
    <xf numFmtId="4" fontId="98" fillId="0" borderId="90" xfId="0" applyNumberFormat="1" applyFont="1" applyBorder="1" applyAlignment="1" applyProtection="1">
      <alignment horizontal="left" vertical="center" wrapText="1" indent="1"/>
      <protection locked="0"/>
    </xf>
    <xf numFmtId="4" fontId="100" fillId="3" borderId="18" xfId="0" applyNumberFormat="1" applyFont="1" applyFill="1" applyBorder="1" applyAlignment="1" applyProtection="1">
      <alignment vertical="center"/>
      <protection locked="0"/>
    </xf>
    <xf numFmtId="4" fontId="100" fillId="3" borderId="6" xfId="0" applyNumberFormat="1" applyFont="1" applyFill="1" applyBorder="1" applyAlignment="1" applyProtection="1">
      <alignment vertical="center"/>
      <protection locked="0"/>
    </xf>
    <xf numFmtId="4" fontId="100" fillId="3" borderId="2" xfId="0" applyNumberFormat="1" applyFont="1" applyFill="1" applyBorder="1" applyAlignment="1" applyProtection="1">
      <alignment vertical="center"/>
      <protection locked="0"/>
    </xf>
    <xf numFmtId="4" fontId="87" fillId="0" borderId="42" xfId="0" applyNumberFormat="1" applyFont="1" applyBorder="1" applyAlignment="1" applyProtection="1">
      <alignment horizontal="left" vertical="center"/>
      <protection locked="0"/>
    </xf>
    <xf numFmtId="4" fontId="87" fillId="0" borderId="84" xfId="0" applyNumberFormat="1" applyFont="1" applyBorder="1" applyAlignment="1" applyProtection="1">
      <alignment horizontal="left" vertical="center"/>
      <protection locked="0"/>
    </xf>
    <xf numFmtId="4" fontId="83" fillId="3" borderId="41" xfId="0" applyNumberFormat="1" applyFont="1" applyFill="1" applyBorder="1" applyAlignment="1" applyProtection="1">
      <alignment horizontal="center" vertical="center"/>
      <protection locked="0"/>
    </xf>
    <xf numFmtId="4" fontId="83" fillId="3" borderId="114" xfId="0" applyNumberFormat="1" applyFont="1" applyFill="1" applyBorder="1" applyAlignment="1" applyProtection="1">
      <alignment horizontal="center" vertical="center"/>
      <protection locked="0"/>
    </xf>
    <xf numFmtId="4" fontId="83" fillId="3" borderId="24" xfId="0" applyNumberFormat="1" applyFont="1" applyFill="1" applyBorder="1" applyAlignment="1" applyProtection="1">
      <alignment horizontal="center" vertical="center"/>
      <protection locked="0"/>
    </xf>
    <xf numFmtId="4" fontId="83" fillId="3" borderId="20" xfId="0" applyNumberFormat="1" applyFont="1" applyFill="1" applyBorder="1" applyAlignment="1" applyProtection="1">
      <alignment horizontal="center" vertical="center"/>
      <protection locked="0"/>
    </xf>
    <xf numFmtId="4" fontId="47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4" fontId="83" fillId="2" borderId="18" xfId="0" applyNumberFormat="1" applyFont="1" applyFill="1" applyBorder="1" applyAlignment="1" applyProtection="1">
      <alignment horizontal="left" vertical="center"/>
      <protection locked="0"/>
    </xf>
    <xf numFmtId="4" fontId="83" fillId="2" borderId="2" xfId="0" applyNumberFormat="1" applyFont="1" applyFill="1" applyBorder="1" applyAlignment="1" applyProtection="1">
      <alignment horizontal="left" vertical="center"/>
      <protection locked="0"/>
    </xf>
    <xf numFmtId="4" fontId="95" fillId="0" borderId="46" xfId="0" applyNumberFormat="1" applyFont="1" applyBorder="1" applyAlignment="1" applyProtection="1">
      <alignment vertical="center"/>
      <protection locked="0"/>
    </xf>
    <xf numFmtId="4" fontId="95" fillId="0" borderId="30" xfId="0" applyNumberFormat="1" applyFont="1" applyBorder="1" applyAlignment="1" applyProtection="1">
      <alignment vertical="center"/>
      <protection locked="0"/>
    </xf>
    <xf numFmtId="4" fontId="95" fillId="0" borderId="86" xfId="0" applyNumberFormat="1" applyFont="1" applyBorder="1" applyAlignment="1" applyProtection="1">
      <alignment vertical="center"/>
      <protection locked="0"/>
    </xf>
    <xf numFmtId="0" fontId="48" fillId="3" borderId="18" xfId="0" applyFont="1" applyFill="1" applyBorder="1" applyAlignment="1">
      <alignment horizontal="center" vertical="center"/>
    </xf>
    <xf numFmtId="0" fontId="48" fillId="3" borderId="6" xfId="0" applyFont="1" applyFill="1" applyBorder="1" applyAlignment="1">
      <alignment horizontal="center" vertical="center"/>
    </xf>
    <xf numFmtId="0" fontId="48" fillId="3" borderId="2" xfId="0" applyFont="1" applyFill="1" applyBorder="1" applyAlignment="1">
      <alignment horizontal="center" vertical="center"/>
    </xf>
    <xf numFmtId="4" fontId="48" fillId="0" borderId="6" xfId="0" applyNumberFormat="1" applyFont="1" applyBorder="1" applyAlignment="1" applyProtection="1">
      <alignment vertical="center" wrapText="1"/>
      <protection locked="0"/>
    </xf>
    <xf numFmtId="4" fontId="48" fillId="0" borderId="2" xfId="0" applyNumberFormat="1" applyFont="1" applyBorder="1" applyAlignment="1" applyProtection="1">
      <alignment vertical="center" wrapText="1"/>
      <protection locked="0"/>
    </xf>
    <xf numFmtId="4" fontId="95" fillId="0" borderId="42" xfId="0" applyNumberFormat="1" applyFont="1" applyBorder="1" applyAlignment="1" applyProtection="1">
      <alignment vertical="center" wrapText="1"/>
      <protection locked="0"/>
    </xf>
    <xf numFmtId="4" fontId="95" fillId="0" borderId="91" xfId="0" applyNumberFormat="1" applyFont="1" applyBorder="1" applyAlignment="1" applyProtection="1">
      <alignment vertical="center" wrapText="1"/>
      <protection locked="0"/>
    </xf>
    <xf numFmtId="4" fontId="95" fillId="0" borderId="84" xfId="0" applyNumberFormat="1" applyFont="1" applyBorder="1" applyAlignment="1" applyProtection="1">
      <alignment vertical="center" wrapText="1"/>
      <protection locked="0"/>
    </xf>
    <xf numFmtId="4" fontId="95" fillId="0" borderId="46" xfId="0" applyNumberFormat="1" applyFont="1" applyBorder="1" applyAlignment="1" applyProtection="1">
      <alignment vertical="center" wrapText="1"/>
      <protection locked="0"/>
    </xf>
    <xf numFmtId="4" fontId="95" fillId="0" borderId="30" xfId="0" applyNumberFormat="1" applyFont="1" applyBorder="1" applyAlignment="1" applyProtection="1">
      <alignment vertical="center" wrapText="1"/>
      <protection locked="0"/>
    </xf>
    <xf numFmtId="4" fontId="95" fillId="0" borderId="86" xfId="0" applyNumberFormat="1" applyFont="1" applyBorder="1" applyAlignment="1" applyProtection="1">
      <alignment vertical="center" wrapText="1"/>
      <protection locked="0"/>
    </xf>
    <xf numFmtId="4" fontId="95" fillId="0" borderId="47" xfId="0" applyNumberFormat="1" applyFont="1" applyBorder="1" applyAlignment="1" applyProtection="1">
      <alignment vertical="center" wrapText="1"/>
      <protection locked="0"/>
    </xf>
    <xf numFmtId="4" fontId="95" fillId="0" borderId="119" xfId="0" applyNumberFormat="1" applyFont="1" applyBorder="1" applyAlignment="1" applyProtection="1">
      <alignment vertical="center" wrapText="1"/>
      <protection locked="0"/>
    </xf>
    <xf numFmtId="4" fontId="95" fillId="0" borderId="90" xfId="0" applyNumberFormat="1" applyFont="1" applyBorder="1" applyAlignment="1" applyProtection="1">
      <alignment vertical="center" wrapText="1"/>
      <protection locked="0"/>
    </xf>
    <xf numFmtId="4" fontId="48" fillId="0" borderId="18" xfId="0" applyNumberFormat="1" applyFont="1" applyBorder="1" applyAlignment="1" applyProtection="1">
      <alignment vertical="center"/>
      <protection locked="0"/>
    </xf>
    <xf numFmtId="4" fontId="48" fillId="0" borderId="6" xfId="0" applyNumberFormat="1" applyFont="1" applyBorder="1" applyAlignment="1" applyProtection="1">
      <alignment vertical="center"/>
      <protection locked="0"/>
    </xf>
    <xf numFmtId="4" fontId="48" fillId="0" borderId="2" xfId="0" applyNumberFormat="1" applyFont="1" applyBorder="1" applyAlignment="1" applyProtection="1">
      <alignment vertical="center"/>
      <protection locked="0"/>
    </xf>
    <xf numFmtId="4" fontId="48" fillId="0" borderId="24" xfId="0" applyNumberFormat="1" applyFont="1" applyBorder="1" applyAlignment="1" applyProtection="1">
      <alignment vertical="center"/>
      <protection locked="0"/>
    </xf>
    <xf numFmtId="4" fontId="48" fillId="0" borderId="21" xfId="0" applyNumberFormat="1" applyFont="1" applyBorder="1" applyAlignment="1" applyProtection="1">
      <alignment vertical="center"/>
      <protection locked="0"/>
    </xf>
    <xf numFmtId="4" fontId="48" fillId="0" borderId="20" xfId="0" applyNumberFormat="1" applyFont="1" applyBorder="1" applyAlignment="1" applyProtection="1">
      <alignment vertical="center"/>
      <protection locked="0"/>
    </xf>
    <xf numFmtId="4" fontId="95" fillId="0" borderId="42" xfId="0" applyNumberFormat="1" applyFont="1" applyBorder="1" applyAlignment="1" applyProtection="1">
      <alignment vertical="center"/>
      <protection locked="0"/>
    </xf>
    <xf numFmtId="4" fontId="95" fillId="0" borderId="91" xfId="0" applyNumberFormat="1" applyFont="1" applyBorder="1" applyAlignment="1" applyProtection="1">
      <alignment vertical="center"/>
      <protection locked="0"/>
    </xf>
    <xf numFmtId="4" fontId="95" fillId="0" borderId="84" xfId="0" applyNumberFormat="1" applyFont="1" applyBorder="1" applyAlignment="1" applyProtection="1">
      <alignment vertical="center"/>
      <protection locked="0"/>
    </xf>
    <xf numFmtId="4" fontId="48" fillId="3" borderId="18" xfId="0" applyNumberFormat="1" applyFont="1" applyFill="1" applyBorder="1" applyAlignment="1" applyProtection="1">
      <alignment horizontal="left" vertical="center"/>
      <protection locked="0"/>
    </xf>
    <xf numFmtId="4" fontId="48" fillId="3" borderId="6" xfId="0" applyNumberFormat="1" applyFont="1" applyFill="1" applyBorder="1" applyAlignment="1" applyProtection="1">
      <alignment horizontal="left" vertical="center"/>
      <protection locked="0"/>
    </xf>
    <xf numFmtId="4" fontId="48" fillId="3" borderId="2" xfId="0" applyNumberFormat="1" applyFont="1" applyFill="1" applyBorder="1" applyAlignment="1" applyProtection="1">
      <alignment horizontal="left" vertical="center"/>
      <protection locked="0"/>
    </xf>
    <xf numFmtId="4" fontId="90" fillId="0" borderId="30" xfId="0" applyNumberFormat="1" applyFont="1" applyBorder="1" applyAlignment="1" applyProtection="1">
      <alignment vertical="center" wrapText="1"/>
      <protection locked="0"/>
    </xf>
    <xf numFmtId="4" fontId="48" fillId="0" borderId="18" xfId="0" applyNumberFormat="1" applyFont="1" applyBorder="1" applyAlignment="1" applyProtection="1">
      <alignment horizontal="left" vertical="center" wrapText="1"/>
      <protection locked="0"/>
    </xf>
    <xf numFmtId="4" fontId="48" fillId="0" borderId="6" xfId="0" applyNumberFormat="1" applyFont="1" applyBorder="1" applyAlignment="1" applyProtection="1">
      <alignment horizontal="left" vertical="center" wrapText="1"/>
      <protection locked="0"/>
    </xf>
    <xf numFmtId="4" fontId="48" fillId="0" borderId="2" xfId="0" applyNumberFormat="1" applyFont="1" applyBorder="1" applyAlignment="1" applyProtection="1">
      <alignment horizontal="left" vertical="center" wrapText="1"/>
      <protection locked="0"/>
    </xf>
    <xf numFmtId="4" fontId="86" fillId="0" borderId="42" xfId="0" applyNumberFormat="1" applyFont="1" applyBorder="1" applyAlignment="1" applyProtection="1">
      <alignment vertical="center" wrapText="1"/>
      <protection locked="0"/>
    </xf>
    <xf numFmtId="4" fontId="86" fillId="0" borderId="91" xfId="0" applyNumberFormat="1" applyFont="1" applyBorder="1" applyAlignment="1" applyProtection="1">
      <alignment vertical="center" wrapText="1"/>
      <protection locked="0"/>
    </xf>
    <xf numFmtId="4" fontId="86" fillId="0" borderId="84" xfId="0" applyNumberFormat="1" applyFont="1" applyBorder="1" applyAlignment="1" applyProtection="1">
      <alignment vertical="center" wrapText="1"/>
      <protection locked="0"/>
    </xf>
    <xf numFmtId="4" fontId="86" fillId="0" borderId="30" xfId="0" applyNumberFormat="1" applyFont="1" applyBorder="1" applyAlignment="1" applyProtection="1">
      <alignment vertical="center" wrapText="1"/>
      <protection locked="0"/>
    </xf>
    <xf numFmtId="4" fontId="86" fillId="0" borderId="86" xfId="0" applyNumberFormat="1" applyFont="1" applyBorder="1" applyAlignment="1" applyProtection="1">
      <alignment vertical="center" wrapText="1"/>
      <protection locked="0"/>
    </xf>
    <xf numFmtId="4" fontId="86" fillId="0" borderId="30" xfId="0" applyNumberFormat="1" applyFont="1" applyBorder="1" applyAlignment="1" applyProtection="1">
      <alignment vertical="center"/>
      <protection locked="0"/>
    </xf>
    <xf numFmtId="4" fontId="90" fillId="0" borderId="46" xfId="0" applyNumberFormat="1" applyFont="1" applyBorder="1" applyAlignment="1">
      <alignment vertical="center" wrapText="1"/>
    </xf>
    <xf numFmtId="4" fontId="90" fillId="0" borderId="30" xfId="0" applyNumberFormat="1" applyFont="1" applyBorder="1" applyAlignment="1">
      <alignment vertical="center" wrapText="1"/>
    </xf>
    <xf numFmtId="4" fontId="90" fillId="0" borderId="86" xfId="0" applyNumberFormat="1" applyFont="1" applyBorder="1" applyAlignment="1">
      <alignment vertical="center" wrapText="1"/>
    </xf>
    <xf numFmtId="4" fontId="90" fillId="0" borderId="119" xfId="0" applyNumberFormat="1" applyFont="1" applyBorder="1" applyAlignment="1" applyProtection="1">
      <alignment vertical="center" wrapText="1"/>
      <protection locked="0"/>
    </xf>
    <xf numFmtId="4" fontId="90" fillId="0" borderId="90" xfId="0" applyNumberFormat="1" applyFont="1" applyBorder="1" applyAlignment="1" applyProtection="1">
      <alignment vertical="center" wrapText="1"/>
      <protection locked="0"/>
    </xf>
    <xf numFmtId="4" fontId="86" fillId="12" borderId="18" xfId="0" applyNumberFormat="1" applyFont="1" applyFill="1" applyBorder="1" applyAlignment="1" applyProtection="1">
      <alignment horizontal="left" vertical="center"/>
      <protection locked="0"/>
    </xf>
    <xf numFmtId="4" fontId="86" fillId="12" borderId="6" xfId="0" applyNumberFormat="1" applyFont="1" applyFill="1" applyBorder="1" applyAlignment="1" applyProtection="1">
      <alignment horizontal="left" vertical="center"/>
      <protection locked="0"/>
    </xf>
    <xf numFmtId="4" fontId="86" fillId="12" borderId="2" xfId="0" applyNumberFormat="1" applyFont="1" applyFill="1" applyBorder="1" applyAlignment="1" applyProtection="1">
      <alignment horizontal="left" vertical="center"/>
      <protection locked="0"/>
    </xf>
    <xf numFmtId="4" fontId="104" fillId="0" borderId="22" xfId="0" applyNumberFormat="1" applyFont="1" applyBorder="1" applyAlignment="1" applyProtection="1">
      <alignment vertical="center" wrapText="1"/>
      <protection locked="0"/>
    </xf>
    <xf numFmtId="4" fontId="104" fillId="0" borderId="0" xfId="0" applyNumberFormat="1" applyFont="1" applyBorder="1" applyAlignment="1" applyProtection="1">
      <alignment vertical="center" wrapText="1"/>
      <protection locked="0"/>
    </xf>
    <xf numFmtId="4" fontId="104" fillId="0" borderId="4" xfId="0" applyNumberFormat="1" applyFont="1" applyBorder="1" applyAlignment="1" applyProtection="1">
      <alignment vertical="center" wrapText="1"/>
      <protection locked="0"/>
    </xf>
    <xf numFmtId="4" fontId="47" fillId="3" borderId="18" xfId="0" applyNumberFormat="1" applyFont="1" applyFill="1" applyBorder="1" applyAlignment="1" applyProtection="1">
      <alignment horizontal="center" vertical="center"/>
      <protection locked="0"/>
    </xf>
    <xf numFmtId="4" fontId="47" fillId="3" borderId="6" xfId="0" applyNumberFormat="1" applyFont="1" applyFill="1" applyBorder="1" applyAlignment="1" applyProtection="1">
      <alignment horizontal="center" vertical="center"/>
      <protection locked="0"/>
    </xf>
    <xf numFmtId="4" fontId="47" fillId="3" borderId="2" xfId="0" applyNumberFormat="1" applyFont="1" applyFill="1" applyBorder="1" applyAlignment="1" applyProtection="1">
      <alignment horizontal="center" vertical="center"/>
      <protection locked="0"/>
    </xf>
    <xf numFmtId="4" fontId="48" fillId="0" borderId="24" xfId="0" applyNumberFormat="1" applyFont="1" applyBorder="1" applyAlignment="1" applyProtection="1">
      <alignment vertical="center" wrapText="1"/>
      <protection locked="0"/>
    </xf>
    <xf numFmtId="4" fontId="48" fillId="0" borderId="21" xfId="0" applyNumberFormat="1" applyFont="1" applyBorder="1" applyAlignment="1" applyProtection="1">
      <alignment vertical="center" wrapText="1"/>
      <protection locked="0"/>
    </xf>
    <xf numFmtId="4" fontId="48" fillId="0" borderId="20" xfId="0" applyNumberFormat="1" applyFont="1" applyBorder="1" applyAlignment="1" applyProtection="1">
      <alignment vertical="center" wrapText="1"/>
      <protection locked="0"/>
    </xf>
    <xf numFmtId="4" fontId="101" fillId="0" borderId="18" xfId="0" applyNumberFormat="1" applyFont="1" applyBorder="1" applyAlignment="1" applyProtection="1">
      <alignment vertical="center"/>
      <protection locked="0"/>
    </xf>
    <xf numFmtId="4" fontId="101" fillId="0" borderId="6" xfId="0" applyNumberFormat="1" applyFont="1" applyBorder="1" applyAlignment="1" applyProtection="1">
      <alignment vertical="center"/>
      <protection locked="0"/>
    </xf>
    <xf numFmtId="4" fontId="101" fillId="0" borderId="2" xfId="0" applyNumberFormat="1" applyFont="1" applyBorder="1" applyAlignment="1" applyProtection="1">
      <alignment vertical="center"/>
      <protection locked="0"/>
    </xf>
    <xf numFmtId="4" fontId="104" fillId="0" borderId="42" xfId="0" applyNumberFormat="1" applyFont="1" applyBorder="1" applyAlignment="1" applyProtection="1">
      <alignment vertical="center" wrapText="1"/>
      <protection locked="0"/>
    </xf>
    <xf numFmtId="4" fontId="104" fillId="0" borderId="91" xfId="0" applyNumberFormat="1" applyFont="1" applyBorder="1" applyAlignment="1" applyProtection="1">
      <alignment vertical="center" wrapText="1"/>
      <protection locked="0"/>
    </xf>
    <xf numFmtId="4" fontId="104" fillId="0" borderId="84" xfId="0" applyNumberFormat="1" applyFont="1" applyBorder="1" applyAlignment="1" applyProtection="1">
      <alignment vertical="center" wrapText="1"/>
      <protection locked="0"/>
    </xf>
    <xf numFmtId="4" fontId="104" fillId="0" borderId="46" xfId="0" applyNumberFormat="1" applyFont="1" applyBorder="1" applyAlignment="1" applyProtection="1">
      <alignment vertical="center" wrapText="1"/>
      <protection locked="0"/>
    </xf>
    <xf numFmtId="4" fontId="104" fillId="0" borderId="30" xfId="0" applyNumberFormat="1" applyFont="1" applyBorder="1" applyAlignment="1" applyProtection="1">
      <alignment vertical="center" wrapText="1"/>
      <protection locked="0"/>
    </xf>
    <xf numFmtId="4" fontId="104" fillId="0" borderId="86" xfId="0" applyNumberFormat="1" applyFont="1" applyBorder="1" applyAlignment="1" applyProtection="1">
      <alignment vertical="center" wrapText="1"/>
      <protection locked="0"/>
    </xf>
    <xf numFmtId="4" fontId="98" fillId="0" borderId="47" xfId="0" applyNumberFormat="1" applyFont="1" applyBorder="1" applyAlignment="1" applyProtection="1">
      <alignment vertical="center"/>
      <protection locked="0"/>
    </xf>
    <xf numFmtId="4" fontId="98" fillId="0" borderId="119" xfId="0" applyNumberFormat="1" applyFont="1" applyBorder="1" applyAlignment="1" applyProtection="1">
      <alignment vertical="center"/>
      <protection locked="0"/>
    </xf>
    <xf numFmtId="4" fontId="98" fillId="0" borderId="90" xfId="0" applyNumberFormat="1" applyFont="1" applyBorder="1" applyAlignment="1" applyProtection="1">
      <alignment vertical="center"/>
      <protection locked="0"/>
    </xf>
    <xf numFmtId="4" fontId="83" fillId="2" borderId="6" xfId="0" applyNumberFormat="1" applyFont="1" applyFill="1" applyBorder="1" applyAlignment="1" applyProtection="1">
      <alignment horizontal="left" vertical="center"/>
      <protection locked="0"/>
    </xf>
    <xf numFmtId="4" fontId="104" fillId="0" borderId="42" xfId="0" applyNumberFormat="1" applyFont="1" applyBorder="1" applyAlignment="1" applyProtection="1">
      <alignment horizontal="left" vertical="center"/>
      <protection locked="0"/>
    </xf>
    <xf numFmtId="4" fontId="104" fillId="0" borderId="91" xfId="0" applyNumberFormat="1" applyFont="1" applyBorder="1" applyAlignment="1" applyProtection="1">
      <alignment horizontal="left" vertical="center"/>
      <protection locked="0"/>
    </xf>
    <xf numFmtId="4" fontId="104" fillId="0" borderId="84" xfId="0" applyNumberFormat="1" applyFont="1" applyBorder="1" applyAlignment="1" applyProtection="1">
      <alignment horizontal="left" vertical="center"/>
      <protection locked="0"/>
    </xf>
    <xf numFmtId="4" fontId="104" fillId="0" borderId="29" xfId="0" applyNumberFormat="1" applyFont="1" applyBorder="1" applyAlignment="1" applyProtection="1">
      <alignment vertical="center"/>
      <protection locked="0"/>
    </xf>
    <xf numFmtId="4" fontId="104" fillId="0" borderId="15" xfId="0" applyNumberFormat="1" applyFont="1" applyBorder="1" applyAlignment="1" applyProtection="1">
      <alignment vertical="center"/>
      <protection locked="0"/>
    </xf>
    <xf numFmtId="4" fontId="104" fillId="0" borderId="32" xfId="0" applyNumberFormat="1" applyFont="1" applyBorder="1" applyAlignment="1" applyProtection="1">
      <alignment vertical="center"/>
      <protection locked="0"/>
    </xf>
    <xf numFmtId="4" fontId="95" fillId="0" borderId="22" xfId="0" applyNumberFormat="1" applyFont="1" applyBorder="1" applyAlignment="1" applyProtection="1">
      <alignment vertical="center"/>
      <protection locked="0"/>
    </xf>
    <xf numFmtId="4" fontId="95" fillId="0" borderId="0" xfId="0" applyNumberFormat="1" applyFont="1" applyAlignment="1" applyProtection="1">
      <alignment vertical="center"/>
      <protection locked="0"/>
    </xf>
    <xf numFmtId="4" fontId="95" fillId="0" borderId="4" xfId="0" applyNumberFormat="1" applyFont="1" applyBorder="1" applyAlignment="1" applyProtection="1">
      <alignment vertical="center"/>
      <protection locked="0"/>
    </xf>
    <xf numFmtId="4" fontId="95" fillId="0" borderId="47" xfId="0" applyNumberFormat="1" applyFont="1" applyBorder="1" applyAlignment="1" applyProtection="1">
      <alignment vertical="center"/>
      <protection locked="0"/>
    </xf>
    <xf numFmtId="4" fontId="95" fillId="0" borderId="119" xfId="0" applyNumberFormat="1" applyFont="1" applyBorder="1" applyAlignment="1" applyProtection="1">
      <alignment vertical="center"/>
      <protection locked="0"/>
    </xf>
    <xf numFmtId="4" fontId="95" fillId="0" borderId="90" xfId="0" applyNumberFormat="1" applyFont="1" applyBorder="1" applyAlignment="1" applyProtection="1">
      <alignment vertical="center"/>
      <protection locked="0"/>
    </xf>
    <xf numFmtId="4" fontId="87" fillId="0" borderId="33" xfId="0" applyNumberFormat="1" applyFont="1" applyBorder="1" applyAlignment="1">
      <alignment vertical="center" wrapText="1"/>
    </xf>
    <xf numFmtId="4" fontId="87" fillId="0" borderId="86" xfId="0" applyNumberFormat="1" applyFont="1" applyBorder="1" applyAlignment="1">
      <alignment vertical="center" wrapText="1"/>
    </xf>
    <xf numFmtId="4" fontId="83" fillId="0" borderId="0" xfId="0" applyNumberFormat="1" applyFont="1" applyAlignment="1">
      <alignment horizontal="left" vertical="center"/>
    </xf>
    <xf numFmtId="4" fontId="86" fillId="2" borderId="41" xfId="0" applyNumberFormat="1" applyFont="1" applyFill="1" applyBorder="1" applyAlignment="1">
      <alignment horizontal="center" vertical="center"/>
    </xf>
    <xf numFmtId="4" fontId="86" fillId="2" borderId="113" xfId="0" applyNumberFormat="1" applyFont="1" applyFill="1" applyBorder="1" applyAlignment="1">
      <alignment horizontal="center" vertical="center"/>
    </xf>
    <xf numFmtId="4" fontId="86" fillId="2" borderId="21" xfId="0" applyNumberFormat="1" applyFont="1" applyFill="1" applyBorder="1" applyAlignment="1">
      <alignment horizontal="center" vertical="center"/>
    </xf>
    <xf numFmtId="4" fontId="86" fillId="2" borderId="121" xfId="0" applyNumberFormat="1" applyFont="1" applyFill="1" applyBorder="1" applyAlignment="1">
      <alignment horizontal="center" vertical="center" wrapText="1"/>
    </xf>
    <xf numFmtId="4" fontId="87" fillId="2" borderId="122" xfId="0" applyNumberFormat="1" applyFont="1" applyFill="1" applyBorder="1" applyAlignment="1">
      <alignment horizontal="center" vertical="center"/>
    </xf>
    <xf numFmtId="4" fontId="87" fillId="2" borderId="116" xfId="0" applyNumberFormat="1" applyFont="1" applyFill="1" applyBorder="1" applyAlignment="1">
      <alignment horizontal="center" vertical="center"/>
    </xf>
    <xf numFmtId="4" fontId="87" fillId="0" borderId="123" xfId="0" applyNumberFormat="1" applyFont="1" applyBorder="1" applyAlignment="1">
      <alignment vertical="center" wrapText="1"/>
    </xf>
    <xf numFmtId="4" fontId="87" fillId="0" borderId="84" xfId="0" applyNumberFormat="1" applyFont="1" applyBorder="1" applyAlignment="1">
      <alignment vertical="center" wrapText="1"/>
    </xf>
    <xf numFmtId="4" fontId="87" fillId="0" borderId="33" xfId="0" applyNumberFormat="1" applyFont="1" applyBorder="1" applyAlignment="1">
      <alignment horizontal="left" vertical="center" wrapText="1"/>
    </xf>
    <xf numFmtId="4" fontId="87" fillId="0" borderId="86" xfId="0" applyNumberFormat="1" applyFont="1" applyBorder="1" applyAlignment="1">
      <alignment horizontal="left" vertical="center" wrapText="1"/>
    </xf>
    <xf numFmtId="4" fontId="87" fillId="0" borderId="124" xfId="0" applyNumberFormat="1" applyFont="1" applyBorder="1" applyAlignment="1">
      <alignment horizontal="left" vertical="center" wrapText="1"/>
    </xf>
    <xf numFmtId="4" fontId="86" fillId="2" borderId="111" xfId="0" applyNumberFormat="1" applyFont="1" applyFill="1" applyBorder="1" applyAlignment="1">
      <alignment vertical="center"/>
    </xf>
    <xf numFmtId="4" fontId="86" fillId="2" borderId="2" xfId="0" applyNumberFormat="1" applyFont="1" applyFill="1" applyBorder="1" applyAlignment="1">
      <alignment vertical="center"/>
    </xf>
    <xf numFmtId="0" fontId="73" fillId="0" borderId="0" xfId="0" applyFont="1"/>
    <xf numFmtId="4" fontId="81" fillId="0" borderId="0" xfId="0" applyNumberFormat="1" applyFont="1" applyAlignment="1">
      <alignment horizontal="left" vertical="center"/>
    </xf>
    <xf numFmtId="4" fontId="87" fillId="0" borderId="2" xfId="0" applyNumberFormat="1" applyFont="1" applyBorder="1" applyAlignment="1">
      <alignment vertical="center" wrapText="1"/>
    </xf>
    <xf numFmtId="164" fontId="73" fillId="0" borderId="0" xfId="0" applyNumberFormat="1" applyFont="1" applyAlignment="1">
      <alignment horizontal="center" wrapText="1"/>
    </xf>
    <xf numFmtId="0" fontId="107" fillId="0" borderId="0" xfId="0" applyFont="1" applyAlignment="1">
      <alignment horizontal="left"/>
    </xf>
    <xf numFmtId="164" fontId="73" fillId="0" borderId="0" xfId="0" quotePrefix="1" applyNumberFormat="1" applyFont="1" applyAlignment="1">
      <alignment horizontal="center" wrapText="1"/>
    </xf>
    <xf numFmtId="14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</cellXfs>
  <cellStyles count="8">
    <cellStyle name="Normalny" xfId="0" builtinId="0"/>
    <cellStyle name="Normalny 2" xfId="4"/>
    <cellStyle name="Normalny 3" xfId="7"/>
    <cellStyle name="Normalny_3808_2501zal_150" xfId="5"/>
    <cellStyle name="Normalny_dzielnice termin spr." xfId="3"/>
    <cellStyle name="Normalny_Zakłady budżetowe - jednostki" xfId="2"/>
    <cellStyle name="Normalny_zał.do bil. i spraw. zob.-nale." xfId="1"/>
    <cellStyle name="Walutowy" xfId="6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plasek\Desktop\1-BILANS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plasek\Desktop\1-BILANS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plasek\Desktop\1-BILANS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3"/>
  <sheetViews>
    <sheetView tabSelected="1" topLeftCell="A10" workbookViewId="0">
      <selection activeCell="C41" sqref="C41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16.5">
      <c r="B1" s="2" t="s">
        <v>0</v>
      </c>
      <c r="L1" s="838" t="s">
        <v>1</v>
      </c>
      <c r="M1" s="838"/>
      <c r="N1" s="838"/>
      <c r="O1" s="838"/>
      <c r="P1" s="838"/>
      <c r="Q1" s="839"/>
      <c r="R1" s="839"/>
    </row>
    <row r="2" spans="1:48" s="7" customFormat="1" ht="18.75">
      <c r="A2" s="840" t="s">
        <v>2</v>
      </c>
      <c r="B2" s="840"/>
      <c r="C2" s="3"/>
      <c r="D2" s="3"/>
      <c r="E2" s="3"/>
      <c r="F2" s="3"/>
      <c r="G2" s="3"/>
      <c r="H2" s="3"/>
      <c r="I2" s="3"/>
      <c r="J2" s="3"/>
      <c r="K2" s="4"/>
      <c r="L2" s="5" t="s">
        <v>3</v>
      </c>
      <c r="M2" s="6"/>
      <c r="N2" s="6"/>
      <c r="O2" s="6"/>
      <c r="P2" s="6"/>
      <c r="Q2" s="6"/>
    </row>
    <row r="3" spans="1:48" ht="35.25" customHeight="1">
      <c r="A3" s="841" t="s">
        <v>4</v>
      </c>
      <c r="B3" s="841"/>
      <c r="C3" s="8"/>
      <c r="D3" s="8"/>
      <c r="E3" s="8"/>
      <c r="F3" s="8"/>
      <c r="G3" s="8"/>
      <c r="H3" s="8"/>
      <c r="I3" s="8"/>
      <c r="J3" s="8"/>
      <c r="K3" s="9"/>
      <c r="L3" s="842" t="s">
        <v>5</v>
      </c>
      <c r="M3" s="842"/>
      <c r="N3" s="842"/>
      <c r="O3" s="842"/>
      <c r="P3" s="842"/>
      <c r="Q3" s="842"/>
      <c r="R3" s="842"/>
    </row>
    <row r="4" spans="1:48" ht="13.5" customHeight="1">
      <c r="A4" s="841" t="s">
        <v>6</v>
      </c>
      <c r="B4" s="841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99" customHeight="1">
      <c r="A5" s="837" t="s">
        <v>7</v>
      </c>
      <c r="B5" s="837"/>
      <c r="C5" s="837"/>
      <c r="D5" s="837"/>
      <c r="E5" s="837"/>
      <c r="F5" s="837"/>
      <c r="G5" s="837"/>
      <c r="H5" s="837"/>
      <c r="I5" s="837"/>
      <c r="J5" s="837"/>
      <c r="K5" s="837"/>
      <c r="L5" s="837"/>
      <c r="M5" s="837"/>
      <c r="N5" s="837"/>
      <c r="O5" s="837"/>
      <c r="P5" s="837"/>
      <c r="Q5" s="837"/>
      <c r="R5" s="837"/>
    </row>
    <row r="6" spans="1:48" ht="19.5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0.75" thickBot="1">
      <c r="A7" s="12" t="s">
        <v>8</v>
      </c>
      <c r="B7" s="13" t="s">
        <v>9</v>
      </c>
      <c r="C7" s="14" t="s">
        <v>10</v>
      </c>
      <c r="D7" s="15" t="s">
        <v>11</v>
      </c>
      <c r="E7" s="16" t="s">
        <v>12</v>
      </c>
      <c r="F7" s="15" t="s">
        <v>13</v>
      </c>
      <c r="G7" s="15" t="s">
        <v>14</v>
      </c>
      <c r="H7" s="15" t="s">
        <v>15</v>
      </c>
      <c r="I7" s="15" t="s">
        <v>16</v>
      </c>
      <c r="J7" s="15" t="s">
        <v>17</v>
      </c>
      <c r="K7" s="15" t="s">
        <v>18</v>
      </c>
      <c r="L7" s="15" t="s">
        <v>19</v>
      </c>
      <c r="M7" s="15" t="s">
        <v>20</v>
      </c>
      <c r="N7" s="15" t="s">
        <v>21</v>
      </c>
      <c r="O7" s="15" t="s">
        <v>22</v>
      </c>
      <c r="P7" s="15" t="s">
        <v>23</v>
      </c>
      <c r="Q7" s="15" t="s">
        <v>24</v>
      </c>
      <c r="R7" s="17" t="s">
        <v>25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7.25" thickBot="1">
      <c r="A9" s="29"/>
      <c r="B9" s="30" t="s">
        <v>26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0</v>
      </c>
      <c r="G9" s="32">
        <f t="shared" si="0"/>
        <v>0</v>
      </c>
      <c r="H9" s="34">
        <f t="shared" si="0"/>
        <v>0</v>
      </c>
      <c r="I9" s="33">
        <f t="shared" si="0"/>
        <v>0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17.25" thickBot="1">
      <c r="A10" s="37" t="s">
        <v>27</v>
      </c>
      <c r="B10" s="38" t="s">
        <v>28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17.25" thickBot="1">
      <c r="A11" s="37" t="s">
        <v>29</v>
      </c>
      <c r="B11" s="38" t="s">
        <v>30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0</v>
      </c>
      <c r="G11" s="32">
        <f t="shared" si="1"/>
        <v>0</v>
      </c>
      <c r="H11" s="34">
        <f t="shared" si="1"/>
        <v>0</v>
      </c>
      <c r="I11" s="33">
        <f t="shared" si="1"/>
        <v>0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0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6.5" thickBot="1">
      <c r="A12" s="44" t="s">
        <v>31</v>
      </c>
      <c r="B12" s="45" t="s">
        <v>32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.75">
      <c r="A13" s="52"/>
      <c r="B13" s="53" t="s">
        <v>33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>
      <c r="A14" s="62" t="s">
        <v>34</v>
      </c>
      <c r="B14" s="63" t="s">
        <v>35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.75" thickBot="1">
      <c r="A15" s="71" t="s">
        <v>36</v>
      </c>
      <c r="B15" s="72" t="s">
        <v>37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6.5" thickBot="1">
      <c r="A16" s="44" t="s">
        <v>38</v>
      </c>
      <c r="B16" s="45" t="s">
        <v>39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5.75">
      <c r="A17" s="52"/>
      <c r="B17" s="53" t="s">
        <v>33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>
      <c r="A18" s="62" t="s">
        <v>40</v>
      </c>
      <c r="B18" s="63" t="s">
        <v>35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.75" thickBot="1">
      <c r="A19" s="71" t="s">
        <v>41</v>
      </c>
      <c r="B19" s="72" t="s">
        <v>37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thickBot="1">
      <c r="A20" s="44" t="s">
        <v>42</v>
      </c>
      <c r="B20" s="45" t="s">
        <v>43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44</v>
      </c>
      <c r="B21" s="45" t="s">
        <v>45</v>
      </c>
      <c r="C21" s="46" t="s">
        <v>46</v>
      </c>
      <c r="D21" s="47">
        <f t="shared" ref="D21:Q21" si="4">D23+D24</f>
        <v>0</v>
      </c>
      <c r="E21" s="47">
        <f t="shared" si="4"/>
        <v>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f t="shared" si="4"/>
        <v>0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47">
        <f t="shared" si="4"/>
        <v>0</v>
      </c>
      <c r="Q21" s="47">
        <f t="shared" si="4"/>
        <v>0</v>
      </c>
      <c r="R21" s="49">
        <f>SUM(D21:Q21)</f>
        <v>0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33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62" t="s">
        <v>47</v>
      </c>
      <c r="B23" s="63" t="s">
        <v>35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.75" thickBot="1">
      <c r="A24" s="80" t="s">
        <v>48</v>
      </c>
      <c r="B24" s="81" t="s">
        <v>37</v>
      </c>
      <c r="C24" s="82"/>
      <c r="D24" s="76"/>
      <c r="E24" s="83"/>
      <c r="F24" s="76"/>
      <c r="G24" s="76"/>
      <c r="H24" s="83"/>
      <c r="I24" s="84"/>
      <c r="J24" s="85"/>
      <c r="K24" s="83"/>
      <c r="L24" s="84"/>
      <c r="M24" s="76"/>
      <c r="N24" s="76"/>
      <c r="O24" s="76"/>
      <c r="P24" s="76"/>
      <c r="Q24" s="76"/>
      <c r="R24" s="83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7" customFormat="1">
      <c r="A25" s="86"/>
      <c r="D25" s="87" t="s">
        <v>49</v>
      </c>
    </row>
    <row r="26" spans="1:48" s="87" customFormat="1" ht="15">
      <c r="A26" s="843" t="s">
        <v>50</v>
      </c>
      <c r="B26" s="843"/>
      <c r="C26" s="89"/>
      <c r="D26" s="90"/>
      <c r="E26" s="90"/>
      <c r="F26" s="91"/>
      <c r="G26" s="91"/>
      <c r="H26" s="91"/>
      <c r="I26" s="90"/>
      <c r="J26" s="90"/>
      <c r="K26" s="90"/>
    </row>
    <row r="27" spans="1:48" s="87" customFormat="1">
      <c r="A27" s="92"/>
      <c r="B27" s="93"/>
      <c r="C27" s="93"/>
      <c r="D27" s="93"/>
      <c r="E27" s="93"/>
      <c r="F27" s="94"/>
      <c r="G27" s="94"/>
      <c r="H27" s="94"/>
      <c r="I27" s="95"/>
      <c r="J27" s="95"/>
      <c r="K27" s="93"/>
    </row>
    <row r="28" spans="1:48" s="87" customFormat="1" ht="14.25">
      <c r="A28" s="86"/>
      <c r="B28" s="96"/>
      <c r="C28" s="96"/>
      <c r="D28" s="97"/>
      <c r="E28" s="97"/>
      <c r="F28" s="97"/>
      <c r="G28" s="97"/>
      <c r="H28" s="97"/>
      <c r="I28" s="98"/>
      <c r="J28" s="98"/>
      <c r="K28" s="97"/>
    </row>
    <row r="29" spans="1:48" s="87" customFormat="1" ht="14.25">
      <c r="A29" s="86"/>
      <c r="B29" s="96"/>
      <c r="C29" s="96"/>
      <c r="D29" s="97"/>
      <c r="E29" s="97"/>
      <c r="F29" s="97"/>
      <c r="G29" s="97"/>
      <c r="H29" s="97"/>
      <c r="I29" s="98"/>
      <c r="J29" s="98"/>
      <c r="K29" s="97"/>
    </row>
    <row r="30" spans="1:48" s="87" customFormat="1" ht="14.25">
      <c r="A30" s="86"/>
      <c r="B30" s="96"/>
      <c r="C30" s="96"/>
      <c r="D30" s="97"/>
      <c r="E30" s="97"/>
      <c r="F30" s="97"/>
      <c r="G30" s="97"/>
      <c r="H30" s="97"/>
      <c r="I30" s="98"/>
      <c r="J30" s="98"/>
      <c r="K30" s="97"/>
    </row>
    <row r="31" spans="1:48" ht="18.75">
      <c r="A31" s="99"/>
      <c r="B31" s="9"/>
      <c r="C31" s="9"/>
      <c r="D31" s="28"/>
      <c r="E31" s="28"/>
      <c r="F31" s="28"/>
      <c r="G31" s="28"/>
      <c r="H31" s="28"/>
      <c r="K31" s="9"/>
      <c r="L31" s="100"/>
      <c r="M31" s="9"/>
      <c r="N31" s="9"/>
      <c r="O31" s="9"/>
      <c r="P31" s="9"/>
      <c r="Q31" s="9"/>
    </row>
    <row r="32" spans="1:48" ht="18.75">
      <c r="A32" s="1" t="s">
        <v>51</v>
      </c>
      <c r="F32" s="1337">
        <v>44651</v>
      </c>
      <c r="G32" s="844"/>
      <c r="H32" s="844"/>
      <c r="I32" s="844"/>
      <c r="J32" s="1"/>
      <c r="K32" s="9"/>
      <c r="L32" s="845"/>
      <c r="M32" s="845"/>
      <c r="N32" s="845"/>
      <c r="O32" s="845"/>
      <c r="P32" s="845"/>
      <c r="Q32" s="845"/>
    </row>
    <row r="33" spans="1:17" ht="18.75">
      <c r="A33" s="19" t="s">
        <v>52</v>
      </c>
      <c r="B33" s="28"/>
      <c r="C33" s="9"/>
      <c r="F33" s="846" t="s">
        <v>53</v>
      </c>
      <c r="G33" s="846"/>
      <c r="H33" s="846"/>
      <c r="I33" s="846"/>
      <c r="J33" s="19"/>
      <c r="L33" s="845"/>
      <c r="M33" s="845"/>
      <c r="N33" s="845"/>
      <c r="O33" s="845"/>
      <c r="P33" s="845"/>
      <c r="Q33" s="845"/>
    </row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topLeftCell="A13" workbookViewId="0">
      <selection activeCell="G3" sqref="G3"/>
    </sheetView>
  </sheetViews>
  <sheetFormatPr defaultColWidth="9.140625" defaultRowHeight="15.75"/>
  <cols>
    <col min="1" max="1" width="5.85546875" style="317" customWidth="1"/>
    <col min="2" max="2" width="22" style="270" customWidth="1"/>
    <col min="3" max="3" width="32" style="270" customWidth="1"/>
    <col min="4" max="21" width="13.7109375" style="318" customWidth="1"/>
    <col min="22" max="22" width="16.42578125" style="270" customWidth="1"/>
    <col min="23" max="23" width="13.7109375" style="318" customWidth="1"/>
    <col min="24" max="24" width="16.42578125" style="270" customWidth="1"/>
    <col min="25" max="28" width="13.7109375" style="318" customWidth="1"/>
    <col min="29" max="29" width="15" style="318" customWidth="1"/>
    <col min="30" max="30" width="16.42578125" style="270" customWidth="1"/>
    <col min="31" max="31" width="17.5703125" style="270" customWidth="1"/>
    <col min="32" max="16384" width="9.140625" style="270"/>
  </cols>
  <sheetData>
    <row r="1" spans="1:31">
      <c r="V1" s="319"/>
      <c r="X1" s="319"/>
      <c r="AC1" s="917" t="s">
        <v>173</v>
      </c>
      <c r="AD1" s="918"/>
      <c r="AE1" s="918"/>
    </row>
    <row r="2" spans="1:31" s="322" customFormat="1" ht="13.5">
      <c r="A2" s="321"/>
      <c r="V2" s="93"/>
      <c r="X2" s="93"/>
      <c r="AC2" s="93" t="s">
        <v>174</v>
      </c>
    </row>
    <row r="3" spans="1:31" s="322" customFormat="1" ht="72" customHeight="1">
      <c r="A3" s="323" t="s">
        <v>175</v>
      </c>
      <c r="AC3" s="919" t="s">
        <v>5</v>
      </c>
      <c r="AD3" s="920"/>
      <c r="AE3" s="920"/>
    </row>
    <row r="4" spans="1:31" s="266" customFormat="1" ht="15">
      <c r="A4" s="880" t="s">
        <v>117</v>
      </c>
      <c r="B4" s="880"/>
    </row>
    <row r="5" spans="1:31" s="259" customFormat="1" ht="15">
      <c r="A5" s="267" t="s">
        <v>118</v>
      </c>
      <c r="B5" s="267"/>
    </row>
    <row r="6" spans="1:31" s="259" customFormat="1" ht="15">
      <c r="A6" s="881" t="s">
        <v>6</v>
      </c>
      <c r="B6" s="881"/>
      <c r="AE6" s="268"/>
    </row>
    <row r="7" spans="1:31" s="259" customFormat="1" ht="15">
      <c r="A7" s="317"/>
    </row>
    <row r="8" spans="1:31" s="322" customFormat="1" ht="69" customHeight="1" thickBot="1">
      <c r="A8" s="921" t="s">
        <v>176</v>
      </c>
      <c r="B8" s="921"/>
      <c r="C8" s="921"/>
      <c r="D8" s="921"/>
      <c r="E8" s="921"/>
      <c r="F8" s="921"/>
      <c r="G8" s="921"/>
      <c r="H8" s="921"/>
      <c r="I8" s="921"/>
      <c r="J8" s="921"/>
      <c r="K8" s="921"/>
      <c r="L8" s="921"/>
      <c r="M8" s="921"/>
      <c r="N8" s="921"/>
      <c r="O8" s="921"/>
      <c r="P8" s="921"/>
      <c r="Q8" s="921"/>
      <c r="R8" s="921"/>
      <c r="S8" s="921"/>
      <c r="T8" s="921"/>
      <c r="U8" s="921"/>
      <c r="V8" s="921"/>
      <c r="W8" s="921"/>
      <c r="X8" s="921"/>
      <c r="Y8" s="921"/>
      <c r="Z8" s="921"/>
      <c r="AA8" s="921"/>
      <c r="AB8" s="921"/>
      <c r="AC8" s="921"/>
      <c r="AD8" s="921"/>
      <c r="AE8" s="921"/>
    </row>
    <row r="9" spans="1:31" ht="56.45" customHeight="1">
      <c r="A9" s="324" t="s">
        <v>177</v>
      </c>
      <c r="B9" s="922"/>
      <c r="C9" s="923"/>
      <c r="D9" s="325" t="s">
        <v>178</v>
      </c>
      <c r="E9" s="325" t="s">
        <v>179</v>
      </c>
      <c r="F9" s="325" t="s">
        <v>180</v>
      </c>
      <c r="G9" s="325" t="s">
        <v>181</v>
      </c>
      <c r="H9" s="325" t="s">
        <v>182</v>
      </c>
      <c r="I9" s="325" t="s">
        <v>183</v>
      </c>
      <c r="J9" s="325" t="s">
        <v>184</v>
      </c>
      <c r="K9" s="325" t="s">
        <v>185</v>
      </c>
      <c r="L9" s="325" t="s">
        <v>186</v>
      </c>
      <c r="M9" s="325" t="s">
        <v>187</v>
      </c>
      <c r="N9" s="325" t="s">
        <v>188</v>
      </c>
      <c r="O9" s="325" t="s">
        <v>189</v>
      </c>
      <c r="P9" s="325" t="s">
        <v>190</v>
      </c>
      <c r="Q9" s="325" t="s">
        <v>191</v>
      </c>
      <c r="R9" s="325" t="s">
        <v>192</v>
      </c>
      <c r="S9" s="325" t="s">
        <v>193</v>
      </c>
      <c r="T9" s="325" t="s">
        <v>194</v>
      </c>
      <c r="U9" s="325" t="s">
        <v>195</v>
      </c>
      <c r="V9" s="325" t="s">
        <v>196</v>
      </c>
      <c r="W9" s="326" t="s">
        <v>197</v>
      </c>
      <c r="X9" s="325" t="s">
        <v>198</v>
      </c>
      <c r="Y9" s="327" t="str">
        <f>[2]ZBIORÓWKA!Y9</f>
        <v>ZARZĄD DRÓD MIEJSKICH</v>
      </c>
      <c r="Z9" s="327" t="s">
        <v>199</v>
      </c>
      <c r="AA9" s="327" t="s">
        <v>200</v>
      </c>
      <c r="AB9" s="327" t="s">
        <v>201</v>
      </c>
      <c r="AC9" s="327" t="s">
        <v>17</v>
      </c>
      <c r="AD9" s="325" t="s">
        <v>202</v>
      </c>
      <c r="AE9" s="328" t="s">
        <v>203</v>
      </c>
    </row>
    <row r="10" spans="1:31" s="332" customFormat="1" ht="11.25">
      <c r="A10" s="924"/>
      <c r="B10" s="925"/>
      <c r="C10" s="926"/>
      <c r="D10" s="329">
        <v>1</v>
      </c>
      <c r="E10" s="329">
        <v>2</v>
      </c>
      <c r="F10" s="329">
        <v>3</v>
      </c>
      <c r="G10" s="329">
        <v>4</v>
      </c>
      <c r="H10" s="329">
        <v>5</v>
      </c>
      <c r="I10" s="329">
        <v>6</v>
      </c>
      <c r="J10" s="329">
        <v>7</v>
      </c>
      <c r="K10" s="329">
        <v>8</v>
      </c>
      <c r="L10" s="329">
        <v>9</v>
      </c>
      <c r="M10" s="329">
        <v>10</v>
      </c>
      <c r="N10" s="329">
        <v>11</v>
      </c>
      <c r="O10" s="329">
        <v>12</v>
      </c>
      <c r="P10" s="329">
        <v>13</v>
      </c>
      <c r="Q10" s="329">
        <v>14</v>
      </c>
      <c r="R10" s="329">
        <v>15</v>
      </c>
      <c r="S10" s="329">
        <v>16</v>
      </c>
      <c r="T10" s="329">
        <v>17</v>
      </c>
      <c r="U10" s="329">
        <v>18</v>
      </c>
      <c r="V10" s="330">
        <v>19</v>
      </c>
      <c r="W10" s="329">
        <v>20</v>
      </c>
      <c r="X10" s="330">
        <v>21</v>
      </c>
      <c r="Y10" s="329">
        <v>20</v>
      </c>
      <c r="Z10" s="329">
        <v>20</v>
      </c>
      <c r="AA10" s="329">
        <v>20</v>
      </c>
      <c r="AB10" s="329">
        <v>20</v>
      </c>
      <c r="AC10" s="329">
        <v>20</v>
      </c>
      <c r="AD10" s="330">
        <v>21</v>
      </c>
      <c r="AE10" s="331">
        <v>20</v>
      </c>
    </row>
    <row r="11" spans="1:31" s="299" customFormat="1" ht="27.2" customHeight="1">
      <c r="A11" s="924"/>
      <c r="B11" s="927" t="s">
        <v>204</v>
      </c>
      <c r="C11" s="928"/>
      <c r="D11" s="333">
        <f>D13+D28+D32</f>
        <v>0</v>
      </c>
      <c r="E11" s="333">
        <f>E13+E28+E32</f>
        <v>0</v>
      </c>
      <c r="F11" s="333">
        <f>F13+F28+F32</f>
        <v>0</v>
      </c>
      <c r="G11" s="333">
        <f t="shared" ref="G11:AC11" si="0">G13+G28+G32</f>
        <v>0</v>
      </c>
      <c r="H11" s="333">
        <f t="shared" si="0"/>
        <v>0</v>
      </c>
      <c r="I11" s="333">
        <f t="shared" si="0"/>
        <v>0</v>
      </c>
      <c r="J11" s="333">
        <f t="shared" si="0"/>
        <v>0</v>
      </c>
      <c r="K11" s="333">
        <f t="shared" si="0"/>
        <v>0</v>
      </c>
      <c r="L11" s="333">
        <f t="shared" si="0"/>
        <v>0</v>
      </c>
      <c r="M11" s="333">
        <f t="shared" si="0"/>
        <v>0</v>
      </c>
      <c r="N11" s="333">
        <f t="shared" si="0"/>
        <v>0</v>
      </c>
      <c r="O11" s="333">
        <f t="shared" si="0"/>
        <v>0</v>
      </c>
      <c r="P11" s="333">
        <f t="shared" si="0"/>
        <v>0</v>
      </c>
      <c r="Q11" s="333">
        <f t="shared" si="0"/>
        <v>0</v>
      </c>
      <c r="R11" s="333">
        <f t="shared" si="0"/>
        <v>0</v>
      </c>
      <c r="S11" s="333">
        <f t="shared" si="0"/>
        <v>0</v>
      </c>
      <c r="T11" s="333">
        <f t="shared" si="0"/>
        <v>0</v>
      </c>
      <c r="U11" s="333">
        <f t="shared" si="0"/>
        <v>0</v>
      </c>
      <c r="V11" s="333">
        <f>V13+V28+V32</f>
        <v>0</v>
      </c>
      <c r="W11" s="333">
        <f t="shared" ref="W11" si="1">W13+W28+W32</f>
        <v>0</v>
      </c>
      <c r="X11" s="333">
        <f>X13+X28+X32</f>
        <v>0</v>
      </c>
      <c r="Y11" s="333">
        <f t="shared" si="0"/>
        <v>0</v>
      </c>
      <c r="Z11" s="333">
        <f t="shared" si="0"/>
        <v>0</v>
      </c>
      <c r="AA11" s="333">
        <f t="shared" si="0"/>
        <v>0</v>
      </c>
      <c r="AB11" s="333">
        <f t="shared" si="0"/>
        <v>0</v>
      </c>
      <c r="AC11" s="333">
        <f t="shared" si="0"/>
        <v>0</v>
      </c>
      <c r="AD11" s="333">
        <f>AD13+AD28+AD32</f>
        <v>0</v>
      </c>
      <c r="AE11" s="334">
        <f t="shared" ref="AE11:AE30" si="2">SUM(D11:AD11)</f>
        <v>0</v>
      </c>
    </row>
    <row r="12" spans="1:31" s="299" customFormat="1" ht="27.2" customHeight="1">
      <c r="A12" s="924"/>
      <c r="B12" s="927" t="s">
        <v>205</v>
      </c>
      <c r="C12" s="928"/>
      <c r="D12" s="333">
        <f>D17+D30+D35</f>
        <v>0</v>
      </c>
      <c r="E12" s="333">
        <f>E17+E30+E35</f>
        <v>0</v>
      </c>
      <c r="F12" s="333">
        <f>F17+F30+F35</f>
        <v>0</v>
      </c>
      <c r="G12" s="333">
        <f t="shared" ref="G12:AC12" si="3">G17+G30+G35</f>
        <v>0</v>
      </c>
      <c r="H12" s="333">
        <f t="shared" si="3"/>
        <v>0</v>
      </c>
      <c r="I12" s="333">
        <f t="shared" si="3"/>
        <v>0</v>
      </c>
      <c r="J12" s="333">
        <f t="shared" si="3"/>
        <v>0</v>
      </c>
      <c r="K12" s="333">
        <f t="shared" si="3"/>
        <v>0</v>
      </c>
      <c r="L12" s="333">
        <f t="shared" si="3"/>
        <v>0</v>
      </c>
      <c r="M12" s="333">
        <f t="shared" si="3"/>
        <v>0</v>
      </c>
      <c r="N12" s="333">
        <f t="shared" si="3"/>
        <v>0</v>
      </c>
      <c r="O12" s="333">
        <f t="shared" si="3"/>
        <v>0</v>
      </c>
      <c r="P12" s="333">
        <f t="shared" si="3"/>
        <v>0</v>
      </c>
      <c r="Q12" s="333">
        <f t="shared" si="3"/>
        <v>0</v>
      </c>
      <c r="R12" s="333">
        <f t="shared" si="3"/>
        <v>0</v>
      </c>
      <c r="S12" s="333">
        <f t="shared" si="3"/>
        <v>0</v>
      </c>
      <c r="T12" s="333">
        <f t="shared" si="3"/>
        <v>0</v>
      </c>
      <c r="U12" s="333">
        <f t="shared" si="3"/>
        <v>0</v>
      </c>
      <c r="V12" s="333">
        <f>V17+V30+V35</f>
        <v>0</v>
      </c>
      <c r="W12" s="333">
        <f t="shared" ref="W12" si="4">W17+W30+W35</f>
        <v>0</v>
      </c>
      <c r="X12" s="333">
        <f>X17+X30+X35</f>
        <v>0</v>
      </c>
      <c r="Y12" s="333">
        <f t="shared" si="3"/>
        <v>0</v>
      </c>
      <c r="Z12" s="333">
        <f t="shared" si="3"/>
        <v>0</v>
      </c>
      <c r="AA12" s="333">
        <f t="shared" si="3"/>
        <v>0</v>
      </c>
      <c r="AB12" s="333">
        <f t="shared" si="3"/>
        <v>0</v>
      </c>
      <c r="AC12" s="333">
        <f t="shared" si="3"/>
        <v>0</v>
      </c>
      <c r="AD12" s="333">
        <f>AD17+AD30+AD35</f>
        <v>0</v>
      </c>
      <c r="AE12" s="334">
        <f t="shared" si="2"/>
        <v>0</v>
      </c>
    </row>
    <row r="13" spans="1:31" s="338" customFormat="1" ht="21.2" customHeight="1">
      <c r="A13" s="335" t="s">
        <v>206</v>
      </c>
      <c r="B13" s="929" t="s">
        <v>207</v>
      </c>
      <c r="C13" s="930"/>
      <c r="D13" s="336">
        <f>D14+D15+D16</f>
        <v>0</v>
      </c>
      <c r="E13" s="336">
        <f>E14+E15+E16</f>
        <v>0</v>
      </c>
      <c r="F13" s="336">
        <f>F14+F15+F16</f>
        <v>0</v>
      </c>
      <c r="G13" s="336">
        <f t="shared" ref="G13:AC13" si="5">G14+G15+G16</f>
        <v>0</v>
      </c>
      <c r="H13" s="336">
        <f t="shared" si="5"/>
        <v>0</v>
      </c>
      <c r="I13" s="336">
        <f t="shared" si="5"/>
        <v>0</v>
      </c>
      <c r="J13" s="336">
        <f t="shared" si="5"/>
        <v>0</v>
      </c>
      <c r="K13" s="336">
        <f t="shared" si="5"/>
        <v>0</v>
      </c>
      <c r="L13" s="336">
        <f t="shared" si="5"/>
        <v>0</v>
      </c>
      <c r="M13" s="336">
        <f t="shared" si="5"/>
        <v>0</v>
      </c>
      <c r="N13" s="336">
        <f t="shared" si="5"/>
        <v>0</v>
      </c>
      <c r="O13" s="336">
        <f t="shared" si="5"/>
        <v>0</v>
      </c>
      <c r="P13" s="336">
        <f t="shared" si="5"/>
        <v>0</v>
      </c>
      <c r="Q13" s="336">
        <f t="shared" si="5"/>
        <v>0</v>
      </c>
      <c r="R13" s="336">
        <f t="shared" si="5"/>
        <v>0</v>
      </c>
      <c r="S13" s="336">
        <f t="shared" si="5"/>
        <v>0</v>
      </c>
      <c r="T13" s="336">
        <f t="shared" si="5"/>
        <v>0</v>
      </c>
      <c r="U13" s="336">
        <f t="shared" si="5"/>
        <v>0</v>
      </c>
      <c r="V13" s="336">
        <f>V14+V15+V16</f>
        <v>0</v>
      </c>
      <c r="W13" s="336">
        <f t="shared" ref="W13" si="6">W14+W15+W16</f>
        <v>0</v>
      </c>
      <c r="X13" s="336">
        <f>X14+X15+X16</f>
        <v>0</v>
      </c>
      <c r="Y13" s="336">
        <f t="shared" si="5"/>
        <v>0</v>
      </c>
      <c r="Z13" s="336">
        <f t="shared" si="5"/>
        <v>0</v>
      </c>
      <c r="AA13" s="336">
        <f t="shared" si="5"/>
        <v>0</v>
      </c>
      <c r="AB13" s="336">
        <f t="shared" si="5"/>
        <v>0</v>
      </c>
      <c r="AC13" s="336">
        <f t="shared" si="5"/>
        <v>0</v>
      </c>
      <c r="AD13" s="336">
        <f>AD14+AD15+AD16</f>
        <v>0</v>
      </c>
      <c r="AE13" s="337">
        <f t="shared" si="2"/>
        <v>0</v>
      </c>
    </row>
    <row r="14" spans="1:31" s="299" customFormat="1" ht="17.45" customHeight="1">
      <c r="A14" s="339" t="s">
        <v>99</v>
      </c>
      <c r="B14" s="911" t="s">
        <v>208</v>
      </c>
      <c r="C14" s="912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1"/>
      <c r="W14" s="340"/>
      <c r="X14" s="341"/>
      <c r="Y14" s="340"/>
      <c r="Z14" s="340"/>
      <c r="AA14" s="340"/>
      <c r="AB14" s="340"/>
      <c r="AC14" s="340"/>
      <c r="AD14" s="341"/>
      <c r="AE14" s="342">
        <f t="shared" si="2"/>
        <v>0</v>
      </c>
    </row>
    <row r="15" spans="1:31" s="299" customFormat="1" ht="17.45" customHeight="1">
      <c r="A15" s="339" t="s">
        <v>209</v>
      </c>
      <c r="B15" s="911" t="s">
        <v>210</v>
      </c>
      <c r="C15" s="912"/>
      <c r="D15" s="340"/>
      <c r="E15" s="340"/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0"/>
      <c r="Q15" s="340"/>
      <c r="R15" s="340"/>
      <c r="S15" s="340"/>
      <c r="T15" s="340"/>
      <c r="U15" s="340"/>
      <c r="V15" s="341"/>
      <c r="W15" s="340"/>
      <c r="X15" s="341"/>
      <c r="Y15" s="340"/>
      <c r="Z15" s="340"/>
      <c r="AA15" s="340"/>
      <c r="AB15" s="340"/>
      <c r="AC15" s="340"/>
      <c r="AD15" s="341"/>
      <c r="AE15" s="342">
        <f t="shared" si="2"/>
        <v>0</v>
      </c>
    </row>
    <row r="16" spans="1:31" s="299" customFormat="1" ht="17.45" customHeight="1">
      <c r="A16" s="339" t="s">
        <v>211</v>
      </c>
      <c r="B16" s="911" t="s">
        <v>212</v>
      </c>
      <c r="C16" s="912"/>
      <c r="D16" s="340"/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0"/>
      <c r="V16" s="341"/>
      <c r="W16" s="340"/>
      <c r="X16" s="341"/>
      <c r="Y16" s="340"/>
      <c r="Z16" s="340"/>
      <c r="AA16" s="340"/>
      <c r="AB16" s="340"/>
      <c r="AC16" s="340"/>
      <c r="AD16" s="341"/>
      <c r="AE16" s="342">
        <f t="shared" si="2"/>
        <v>0</v>
      </c>
    </row>
    <row r="17" spans="1:31" s="345" customFormat="1" ht="36" customHeight="1">
      <c r="A17" s="335" t="s">
        <v>213</v>
      </c>
      <c r="B17" s="913" t="s">
        <v>214</v>
      </c>
      <c r="C17" s="914"/>
      <c r="D17" s="343">
        <f>SUM(D18:D27)</f>
        <v>0</v>
      </c>
      <c r="E17" s="343">
        <f>SUM(E18:E27)</f>
        <v>0</v>
      </c>
      <c r="F17" s="343">
        <f>SUM(F18:F27)</f>
        <v>0</v>
      </c>
      <c r="G17" s="343">
        <f t="shared" ref="G17:AC17" si="7">SUM(G18:G27)</f>
        <v>0</v>
      </c>
      <c r="H17" s="343">
        <f t="shared" si="7"/>
        <v>0</v>
      </c>
      <c r="I17" s="343">
        <f t="shared" si="7"/>
        <v>0</v>
      </c>
      <c r="J17" s="343">
        <f t="shared" si="7"/>
        <v>0</v>
      </c>
      <c r="K17" s="343">
        <f t="shared" si="7"/>
        <v>0</v>
      </c>
      <c r="L17" s="343">
        <f t="shared" si="7"/>
        <v>0</v>
      </c>
      <c r="M17" s="343">
        <f t="shared" si="7"/>
        <v>0</v>
      </c>
      <c r="N17" s="343">
        <f t="shared" si="7"/>
        <v>0</v>
      </c>
      <c r="O17" s="343">
        <f t="shared" si="7"/>
        <v>0</v>
      </c>
      <c r="P17" s="343">
        <f t="shared" si="7"/>
        <v>0</v>
      </c>
      <c r="Q17" s="343">
        <f t="shared" si="7"/>
        <v>0</v>
      </c>
      <c r="R17" s="343">
        <f t="shared" si="7"/>
        <v>0</v>
      </c>
      <c r="S17" s="343">
        <f t="shared" si="7"/>
        <v>0</v>
      </c>
      <c r="T17" s="343">
        <f t="shared" si="7"/>
        <v>0</v>
      </c>
      <c r="U17" s="343">
        <f t="shared" si="7"/>
        <v>0</v>
      </c>
      <c r="V17" s="343">
        <f>SUM(V18:V27)</f>
        <v>0</v>
      </c>
      <c r="W17" s="343">
        <f t="shared" ref="W17" si="8">SUM(W18:W27)</f>
        <v>0</v>
      </c>
      <c r="X17" s="343">
        <f>SUM(X18:X27)</f>
        <v>0</v>
      </c>
      <c r="Y17" s="343">
        <f t="shared" si="7"/>
        <v>0</v>
      </c>
      <c r="Z17" s="343">
        <f t="shared" si="7"/>
        <v>0</v>
      </c>
      <c r="AA17" s="343">
        <f t="shared" si="7"/>
        <v>0</v>
      </c>
      <c r="AB17" s="343">
        <f t="shared" si="7"/>
        <v>0</v>
      </c>
      <c r="AC17" s="343">
        <f t="shared" si="7"/>
        <v>0</v>
      </c>
      <c r="AD17" s="343">
        <f>SUM(AD18:AD27)</f>
        <v>0</v>
      </c>
      <c r="AE17" s="344">
        <f t="shared" si="2"/>
        <v>0</v>
      </c>
    </row>
    <row r="18" spans="1:31" customFormat="1" ht="17.45" customHeight="1">
      <c r="A18" s="339" t="s">
        <v>99</v>
      </c>
      <c r="B18" s="915" t="s">
        <v>215</v>
      </c>
      <c r="C18" s="916"/>
      <c r="D18" s="340"/>
      <c r="E18" s="340"/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1"/>
      <c r="W18" s="340"/>
      <c r="X18" s="341"/>
      <c r="Y18" s="340"/>
      <c r="Z18" s="340"/>
      <c r="AA18" s="340"/>
      <c r="AB18" s="340"/>
      <c r="AC18" s="340"/>
      <c r="AD18" s="341"/>
      <c r="AE18" s="342">
        <f t="shared" si="2"/>
        <v>0</v>
      </c>
    </row>
    <row r="19" spans="1:31" customFormat="1" ht="17.45" customHeight="1">
      <c r="A19" s="339" t="s">
        <v>29</v>
      </c>
      <c r="B19" s="915" t="s">
        <v>216</v>
      </c>
      <c r="C19" s="916"/>
      <c r="D19" s="340"/>
      <c r="E19" s="340"/>
      <c r="F19" s="340"/>
      <c r="G19" s="340"/>
      <c r="H19" s="340"/>
      <c r="I19" s="340"/>
      <c r="J19" s="340"/>
      <c r="K19" s="340"/>
      <c r="L19" s="340"/>
      <c r="M19" s="340"/>
      <c r="N19" s="340"/>
      <c r="O19" s="340"/>
      <c r="P19" s="340"/>
      <c r="Q19" s="340"/>
      <c r="R19" s="340"/>
      <c r="S19" s="340"/>
      <c r="T19" s="340"/>
      <c r="U19" s="340"/>
      <c r="V19" s="341"/>
      <c r="W19" s="340"/>
      <c r="X19" s="341"/>
      <c r="Y19" s="340"/>
      <c r="Z19" s="340"/>
      <c r="AA19" s="340"/>
      <c r="AB19" s="340"/>
      <c r="AC19" s="340"/>
      <c r="AD19" s="341"/>
      <c r="AE19" s="342">
        <f t="shared" si="2"/>
        <v>0</v>
      </c>
    </row>
    <row r="20" spans="1:31" customFormat="1" ht="17.45" customHeight="1">
      <c r="A20" s="339" t="s">
        <v>27</v>
      </c>
      <c r="B20" s="915" t="s">
        <v>217</v>
      </c>
      <c r="C20" s="916"/>
      <c r="D20" s="340"/>
      <c r="E20" s="340"/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1"/>
      <c r="W20" s="340"/>
      <c r="X20" s="341"/>
      <c r="Y20" s="340"/>
      <c r="Z20" s="340"/>
      <c r="AA20" s="340"/>
      <c r="AB20" s="340"/>
      <c r="AC20" s="340"/>
      <c r="AD20" s="341"/>
      <c r="AE20" s="342">
        <f t="shared" si="2"/>
        <v>0</v>
      </c>
    </row>
    <row r="21" spans="1:31" customFormat="1" ht="17.45" customHeight="1">
      <c r="A21" s="339" t="s">
        <v>209</v>
      </c>
      <c r="B21" s="915" t="s">
        <v>218</v>
      </c>
      <c r="C21" s="916"/>
      <c r="D21" s="340"/>
      <c r="E21" s="340"/>
      <c r="F21" s="340"/>
      <c r="G21" s="340"/>
      <c r="H21" s="340"/>
      <c r="I21" s="340"/>
      <c r="J21" s="340"/>
      <c r="K21" s="340"/>
      <c r="L21" s="340"/>
      <c r="M21" s="340"/>
      <c r="N21" s="340"/>
      <c r="O21" s="340"/>
      <c r="P21" s="340"/>
      <c r="Q21" s="340"/>
      <c r="R21" s="340"/>
      <c r="S21" s="340"/>
      <c r="T21" s="340"/>
      <c r="U21" s="340"/>
      <c r="V21" s="341"/>
      <c r="W21" s="340"/>
      <c r="X21" s="341"/>
      <c r="Y21" s="340"/>
      <c r="Z21" s="340"/>
      <c r="AA21" s="340"/>
      <c r="AB21" s="340"/>
      <c r="AC21" s="340"/>
      <c r="AD21" s="341"/>
      <c r="AE21" s="342">
        <f t="shared" si="2"/>
        <v>0</v>
      </c>
    </row>
    <row r="22" spans="1:31" customFormat="1" ht="17.45" customHeight="1">
      <c r="A22" s="339" t="s">
        <v>219</v>
      </c>
      <c r="B22" s="915" t="s">
        <v>220</v>
      </c>
      <c r="C22" s="916"/>
      <c r="D22" s="340"/>
      <c r="E22" s="340"/>
      <c r="F22" s="340"/>
      <c r="G22" s="340"/>
      <c r="H22" s="340"/>
      <c r="I22" s="340"/>
      <c r="J22" s="340"/>
      <c r="K22" s="340"/>
      <c r="L22" s="340"/>
      <c r="M22" s="340"/>
      <c r="N22" s="340"/>
      <c r="O22" s="340"/>
      <c r="P22" s="340"/>
      <c r="Q22" s="340"/>
      <c r="R22" s="340"/>
      <c r="S22" s="340"/>
      <c r="T22" s="340"/>
      <c r="U22" s="340"/>
      <c r="V22" s="341"/>
      <c r="W22" s="340"/>
      <c r="X22" s="341"/>
      <c r="Y22" s="340"/>
      <c r="Z22" s="340"/>
      <c r="AA22" s="340"/>
      <c r="AB22" s="340"/>
      <c r="AC22" s="340"/>
      <c r="AD22" s="341"/>
      <c r="AE22" s="342">
        <f t="shared" si="2"/>
        <v>0</v>
      </c>
    </row>
    <row r="23" spans="1:31" customFormat="1" ht="17.45" customHeight="1">
      <c r="A23" s="339" t="s">
        <v>211</v>
      </c>
      <c r="B23" s="915" t="s">
        <v>221</v>
      </c>
      <c r="C23" s="916"/>
      <c r="D23" s="340"/>
      <c r="E23" s="340"/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  <c r="Q23" s="340"/>
      <c r="R23" s="340"/>
      <c r="S23" s="340"/>
      <c r="T23" s="340"/>
      <c r="U23" s="340"/>
      <c r="V23" s="341"/>
      <c r="W23" s="340"/>
      <c r="X23" s="341"/>
      <c r="Y23" s="340"/>
      <c r="Z23" s="340"/>
      <c r="AA23" s="340"/>
      <c r="AB23" s="340"/>
      <c r="AC23" s="340"/>
      <c r="AD23" s="341"/>
      <c r="AE23" s="342">
        <f t="shared" si="2"/>
        <v>0</v>
      </c>
    </row>
    <row r="24" spans="1:31" customFormat="1" ht="17.45" customHeight="1">
      <c r="A24" s="339" t="s">
        <v>222</v>
      </c>
      <c r="B24" s="915" t="s">
        <v>223</v>
      </c>
      <c r="C24" s="916"/>
      <c r="D24" s="340"/>
      <c r="E24" s="340"/>
      <c r="F24" s="340"/>
      <c r="G24" s="340"/>
      <c r="H24" s="340"/>
      <c r="I24" s="340"/>
      <c r="J24" s="340"/>
      <c r="K24" s="340"/>
      <c r="L24" s="340"/>
      <c r="M24" s="340"/>
      <c r="N24" s="340"/>
      <c r="O24" s="340"/>
      <c r="P24" s="340"/>
      <c r="Q24" s="340"/>
      <c r="R24" s="340"/>
      <c r="S24" s="340"/>
      <c r="T24" s="340"/>
      <c r="U24" s="340"/>
      <c r="V24" s="341"/>
      <c r="W24" s="340"/>
      <c r="X24" s="341"/>
      <c r="Y24" s="340"/>
      <c r="Z24" s="340"/>
      <c r="AA24" s="340"/>
      <c r="AB24" s="340"/>
      <c r="AC24" s="340"/>
      <c r="AD24" s="341"/>
      <c r="AE24" s="342">
        <f t="shared" si="2"/>
        <v>0</v>
      </c>
    </row>
    <row r="25" spans="1:31" customFormat="1" ht="17.45" customHeight="1">
      <c r="A25" s="339" t="s">
        <v>224</v>
      </c>
      <c r="B25" s="915" t="s">
        <v>225</v>
      </c>
      <c r="C25" s="916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1"/>
      <c r="W25" s="340"/>
      <c r="X25" s="341"/>
      <c r="Y25" s="340"/>
      <c r="Z25" s="340"/>
      <c r="AA25" s="340"/>
      <c r="AB25" s="340"/>
      <c r="AC25" s="340"/>
      <c r="AD25" s="341"/>
      <c r="AE25" s="342">
        <f t="shared" si="2"/>
        <v>0</v>
      </c>
    </row>
    <row r="26" spans="1:31" customFormat="1" ht="17.45" customHeight="1">
      <c r="A26" s="339" t="s">
        <v>226</v>
      </c>
      <c r="B26" s="905" t="s">
        <v>227</v>
      </c>
      <c r="C26" s="906"/>
      <c r="D26" s="340"/>
      <c r="E26" s="340"/>
      <c r="F26" s="340"/>
      <c r="G26" s="340"/>
      <c r="H26" s="340"/>
      <c r="I26" s="340"/>
      <c r="J26" s="340"/>
      <c r="K26" s="340"/>
      <c r="L26" s="340"/>
      <c r="M26" s="340"/>
      <c r="N26" s="340"/>
      <c r="O26" s="340"/>
      <c r="P26" s="340"/>
      <c r="Q26" s="340"/>
      <c r="R26" s="340"/>
      <c r="S26" s="340"/>
      <c r="T26" s="340"/>
      <c r="U26" s="340"/>
      <c r="V26" s="341"/>
      <c r="W26" s="340"/>
      <c r="X26" s="341"/>
      <c r="Y26" s="340"/>
      <c r="Z26" s="340"/>
      <c r="AA26" s="340"/>
      <c r="AB26" s="340"/>
      <c r="AC26" s="340"/>
      <c r="AD26" s="341"/>
      <c r="AE26" s="342">
        <f t="shared" si="2"/>
        <v>0</v>
      </c>
    </row>
    <row r="27" spans="1:31" customFormat="1" ht="17.45" customHeight="1">
      <c r="A27" s="339" t="s">
        <v>228</v>
      </c>
      <c r="B27" s="905" t="s">
        <v>229</v>
      </c>
      <c r="C27" s="906"/>
      <c r="D27" s="340"/>
      <c r="E27" s="340"/>
      <c r="F27" s="340"/>
      <c r="G27" s="340"/>
      <c r="H27" s="340"/>
      <c r="I27" s="340"/>
      <c r="J27" s="340"/>
      <c r="K27" s="340"/>
      <c r="L27" s="340"/>
      <c r="M27" s="340"/>
      <c r="N27" s="340"/>
      <c r="O27" s="340"/>
      <c r="P27" s="340"/>
      <c r="Q27" s="340"/>
      <c r="R27" s="340"/>
      <c r="S27" s="340"/>
      <c r="T27" s="340"/>
      <c r="U27" s="340"/>
      <c r="V27" s="341"/>
      <c r="W27" s="340"/>
      <c r="X27" s="341"/>
      <c r="Y27" s="340"/>
      <c r="Z27" s="340"/>
      <c r="AA27" s="340"/>
      <c r="AB27" s="340"/>
      <c r="AC27" s="340"/>
      <c r="AD27" s="341"/>
      <c r="AE27" s="342">
        <f t="shared" si="2"/>
        <v>0</v>
      </c>
    </row>
    <row r="28" spans="1:31" s="346" customFormat="1" ht="15.75" customHeight="1">
      <c r="A28" s="335" t="s">
        <v>230</v>
      </c>
      <c r="B28" s="907" t="s">
        <v>231</v>
      </c>
      <c r="C28" s="908"/>
      <c r="D28" s="336">
        <f>D29</f>
        <v>0</v>
      </c>
      <c r="E28" s="336">
        <f>E29</f>
        <v>0</v>
      </c>
      <c r="F28" s="336">
        <f>F29</f>
        <v>0</v>
      </c>
      <c r="G28" s="336">
        <f t="shared" ref="G28:AC28" si="9">G29</f>
        <v>0</v>
      </c>
      <c r="H28" s="336">
        <f t="shared" si="9"/>
        <v>0</v>
      </c>
      <c r="I28" s="336">
        <f t="shared" si="9"/>
        <v>0</v>
      </c>
      <c r="J28" s="336">
        <f t="shared" si="9"/>
        <v>0</v>
      </c>
      <c r="K28" s="336">
        <f t="shared" si="9"/>
        <v>0</v>
      </c>
      <c r="L28" s="336">
        <f t="shared" si="9"/>
        <v>0</v>
      </c>
      <c r="M28" s="336">
        <f t="shared" si="9"/>
        <v>0</v>
      </c>
      <c r="N28" s="336">
        <f t="shared" si="9"/>
        <v>0</v>
      </c>
      <c r="O28" s="336">
        <f t="shared" si="9"/>
        <v>0</v>
      </c>
      <c r="P28" s="336">
        <f t="shared" si="9"/>
        <v>0</v>
      </c>
      <c r="Q28" s="336">
        <f t="shared" si="9"/>
        <v>0</v>
      </c>
      <c r="R28" s="336">
        <f t="shared" si="9"/>
        <v>0</v>
      </c>
      <c r="S28" s="336">
        <f t="shared" si="9"/>
        <v>0</v>
      </c>
      <c r="T28" s="336">
        <f t="shared" si="9"/>
        <v>0</v>
      </c>
      <c r="U28" s="336">
        <f t="shared" si="9"/>
        <v>0</v>
      </c>
      <c r="V28" s="336">
        <f>V29</f>
        <v>0</v>
      </c>
      <c r="W28" s="336">
        <f t="shared" si="9"/>
        <v>0</v>
      </c>
      <c r="X28" s="336">
        <f>X29</f>
        <v>0</v>
      </c>
      <c r="Y28" s="336">
        <f t="shared" si="9"/>
        <v>0</v>
      </c>
      <c r="Z28" s="336">
        <f t="shared" si="9"/>
        <v>0</v>
      </c>
      <c r="AA28" s="336">
        <f t="shared" si="9"/>
        <v>0</v>
      </c>
      <c r="AB28" s="336">
        <f t="shared" si="9"/>
        <v>0</v>
      </c>
      <c r="AC28" s="336">
        <f t="shared" si="9"/>
        <v>0</v>
      </c>
      <c r="AD28" s="336">
        <f>AD29</f>
        <v>0</v>
      </c>
      <c r="AE28" s="337">
        <f t="shared" si="2"/>
        <v>0</v>
      </c>
    </row>
    <row r="29" spans="1:31" customFormat="1" ht="17.45" customHeight="1">
      <c r="A29" s="339" t="s">
        <v>27</v>
      </c>
      <c r="B29" s="905" t="s">
        <v>232</v>
      </c>
      <c r="C29" s="906"/>
      <c r="D29" s="340"/>
      <c r="E29" s="340"/>
      <c r="F29" s="340"/>
      <c r="G29" s="340"/>
      <c r="H29" s="340"/>
      <c r="I29" s="340"/>
      <c r="J29" s="340"/>
      <c r="K29" s="340"/>
      <c r="L29" s="340"/>
      <c r="M29" s="340"/>
      <c r="N29" s="340"/>
      <c r="O29" s="340"/>
      <c r="P29" s="340"/>
      <c r="Q29" s="340"/>
      <c r="R29" s="340"/>
      <c r="S29" s="340"/>
      <c r="T29" s="340"/>
      <c r="U29" s="340"/>
      <c r="V29" s="341"/>
      <c r="W29" s="340"/>
      <c r="X29" s="341"/>
      <c r="Y29" s="340"/>
      <c r="Z29" s="340"/>
      <c r="AA29" s="340"/>
      <c r="AB29" s="340"/>
      <c r="AC29" s="340"/>
      <c r="AD29" s="341"/>
      <c r="AE29" s="342">
        <f t="shared" si="2"/>
        <v>0</v>
      </c>
    </row>
    <row r="30" spans="1:31" s="346" customFormat="1" ht="15.75" customHeight="1">
      <c r="A30" s="335" t="s">
        <v>233</v>
      </c>
      <c r="B30" s="907" t="s">
        <v>234</v>
      </c>
      <c r="C30" s="908"/>
      <c r="D30" s="336">
        <f>D31</f>
        <v>0</v>
      </c>
      <c r="E30" s="336">
        <f>E31</f>
        <v>0</v>
      </c>
      <c r="F30" s="336">
        <f>F31</f>
        <v>0</v>
      </c>
      <c r="G30" s="336">
        <f t="shared" ref="G30:AC30" si="10">G31</f>
        <v>0</v>
      </c>
      <c r="H30" s="336">
        <f t="shared" si="10"/>
        <v>0</v>
      </c>
      <c r="I30" s="336">
        <f t="shared" si="10"/>
        <v>0</v>
      </c>
      <c r="J30" s="336">
        <f t="shared" si="10"/>
        <v>0</v>
      </c>
      <c r="K30" s="336">
        <f t="shared" si="10"/>
        <v>0</v>
      </c>
      <c r="L30" s="336">
        <f t="shared" si="10"/>
        <v>0</v>
      </c>
      <c r="M30" s="336">
        <f t="shared" si="10"/>
        <v>0</v>
      </c>
      <c r="N30" s="336">
        <f t="shared" si="10"/>
        <v>0</v>
      </c>
      <c r="O30" s="336">
        <f t="shared" si="10"/>
        <v>0</v>
      </c>
      <c r="P30" s="336">
        <f t="shared" si="10"/>
        <v>0</v>
      </c>
      <c r="Q30" s="336">
        <f t="shared" si="10"/>
        <v>0</v>
      </c>
      <c r="R30" s="336">
        <f t="shared" si="10"/>
        <v>0</v>
      </c>
      <c r="S30" s="336">
        <f t="shared" si="10"/>
        <v>0</v>
      </c>
      <c r="T30" s="336">
        <f t="shared" si="10"/>
        <v>0</v>
      </c>
      <c r="U30" s="336">
        <f t="shared" si="10"/>
        <v>0</v>
      </c>
      <c r="V30" s="336">
        <f>V31</f>
        <v>0</v>
      </c>
      <c r="W30" s="336">
        <f t="shared" si="10"/>
        <v>0</v>
      </c>
      <c r="X30" s="336">
        <f>X31</f>
        <v>0</v>
      </c>
      <c r="Y30" s="336">
        <f t="shared" si="10"/>
        <v>0</v>
      </c>
      <c r="Z30" s="336">
        <f t="shared" si="10"/>
        <v>0</v>
      </c>
      <c r="AA30" s="336">
        <f t="shared" si="10"/>
        <v>0</v>
      </c>
      <c r="AB30" s="336">
        <f t="shared" si="10"/>
        <v>0</v>
      </c>
      <c r="AC30" s="336">
        <f t="shared" si="10"/>
        <v>0</v>
      </c>
      <c r="AD30" s="336">
        <f>AD31</f>
        <v>0</v>
      </c>
      <c r="AE30" s="337">
        <f t="shared" si="2"/>
        <v>0</v>
      </c>
    </row>
    <row r="31" spans="1:31" customFormat="1" ht="17.45" customHeight="1">
      <c r="A31" s="339" t="s">
        <v>29</v>
      </c>
      <c r="B31" s="905" t="s">
        <v>234</v>
      </c>
      <c r="C31" s="906"/>
      <c r="D31" s="340"/>
      <c r="E31" s="340"/>
      <c r="F31" s="340"/>
      <c r="G31" s="340"/>
      <c r="H31" s="340"/>
      <c r="I31" s="340"/>
      <c r="J31" s="340"/>
      <c r="K31" s="340"/>
      <c r="L31" s="340"/>
      <c r="M31" s="340"/>
      <c r="N31" s="340"/>
      <c r="O31" s="340"/>
      <c r="P31" s="340"/>
      <c r="Q31" s="340"/>
      <c r="R31" s="340"/>
      <c r="S31" s="340"/>
      <c r="T31" s="340"/>
      <c r="U31" s="340"/>
      <c r="V31" s="341"/>
      <c r="W31" s="340"/>
      <c r="X31" s="341"/>
      <c r="Y31" s="340"/>
      <c r="Z31" s="340"/>
      <c r="AA31" s="340"/>
      <c r="AB31" s="340"/>
      <c r="AC31" s="340"/>
      <c r="AD31" s="341"/>
      <c r="AE31" s="342">
        <f>SUM(D30:AD30)</f>
        <v>0</v>
      </c>
    </row>
    <row r="32" spans="1:31" s="345" customFormat="1" ht="17.45" customHeight="1">
      <c r="A32" s="335" t="s">
        <v>235</v>
      </c>
      <c r="B32" s="907" t="s">
        <v>236</v>
      </c>
      <c r="C32" s="908"/>
      <c r="D32" s="336">
        <f>SUM(D33:D34)</f>
        <v>0</v>
      </c>
      <c r="E32" s="336">
        <f>SUM(E33:E34)</f>
        <v>0</v>
      </c>
      <c r="F32" s="336">
        <f>SUM(F33:F34)</f>
        <v>0</v>
      </c>
      <c r="G32" s="336">
        <f t="shared" ref="G32:AC32" si="11">SUM(G33:G34)</f>
        <v>0</v>
      </c>
      <c r="H32" s="336">
        <f t="shared" si="11"/>
        <v>0</v>
      </c>
      <c r="I32" s="336">
        <f t="shared" si="11"/>
        <v>0</v>
      </c>
      <c r="J32" s="336">
        <f t="shared" si="11"/>
        <v>0</v>
      </c>
      <c r="K32" s="336">
        <f t="shared" si="11"/>
        <v>0</v>
      </c>
      <c r="L32" s="336">
        <f t="shared" si="11"/>
        <v>0</v>
      </c>
      <c r="M32" s="336">
        <f t="shared" si="11"/>
        <v>0</v>
      </c>
      <c r="N32" s="336">
        <f t="shared" si="11"/>
        <v>0</v>
      </c>
      <c r="O32" s="336">
        <f t="shared" si="11"/>
        <v>0</v>
      </c>
      <c r="P32" s="336">
        <f t="shared" si="11"/>
        <v>0</v>
      </c>
      <c r="Q32" s="336">
        <f t="shared" si="11"/>
        <v>0</v>
      </c>
      <c r="R32" s="336">
        <f t="shared" si="11"/>
        <v>0</v>
      </c>
      <c r="S32" s="336">
        <f t="shared" si="11"/>
        <v>0</v>
      </c>
      <c r="T32" s="336">
        <f t="shared" si="11"/>
        <v>0</v>
      </c>
      <c r="U32" s="336">
        <f t="shared" si="11"/>
        <v>0</v>
      </c>
      <c r="V32" s="336">
        <f>SUM(V33:V34)</f>
        <v>0</v>
      </c>
      <c r="W32" s="336">
        <f t="shared" ref="W32" si="12">SUM(W33:W34)</f>
        <v>0</v>
      </c>
      <c r="X32" s="336">
        <f>SUM(X33:X34)</f>
        <v>0</v>
      </c>
      <c r="Y32" s="336">
        <f t="shared" si="11"/>
        <v>0</v>
      </c>
      <c r="Z32" s="336">
        <f t="shared" si="11"/>
        <v>0</v>
      </c>
      <c r="AA32" s="336">
        <f t="shared" si="11"/>
        <v>0</v>
      </c>
      <c r="AB32" s="336">
        <f t="shared" si="11"/>
        <v>0</v>
      </c>
      <c r="AC32" s="336">
        <f t="shared" si="11"/>
        <v>0</v>
      </c>
      <c r="AD32" s="336">
        <f>SUM(AD33:AD34)</f>
        <v>0</v>
      </c>
      <c r="AE32" s="337">
        <f t="shared" ref="AE32:AE37" si="13">SUM(D32:AD32)</f>
        <v>0</v>
      </c>
    </row>
    <row r="33" spans="1:31" s="322" customFormat="1" ht="16.7" customHeight="1">
      <c r="A33" s="339" t="s">
        <v>29</v>
      </c>
      <c r="B33" s="905" t="s">
        <v>237</v>
      </c>
      <c r="C33" s="906"/>
      <c r="D33" s="340"/>
      <c r="E33" s="340"/>
      <c r="F33" s="340"/>
      <c r="G33" s="340"/>
      <c r="H33" s="340"/>
      <c r="I33" s="340"/>
      <c r="J33" s="340"/>
      <c r="K33" s="340"/>
      <c r="L33" s="340"/>
      <c r="M33" s="340"/>
      <c r="N33" s="340"/>
      <c r="O33" s="340"/>
      <c r="P33" s="340"/>
      <c r="Q33" s="340"/>
      <c r="R33" s="340"/>
      <c r="S33" s="340"/>
      <c r="T33" s="340"/>
      <c r="U33" s="340"/>
      <c r="V33" s="341"/>
      <c r="W33" s="340"/>
      <c r="X33" s="341"/>
      <c r="Y33" s="340"/>
      <c r="Z33" s="340"/>
      <c r="AA33" s="340"/>
      <c r="AB33" s="340"/>
      <c r="AC33" s="340"/>
      <c r="AD33" s="341"/>
      <c r="AE33" s="342">
        <f t="shared" si="13"/>
        <v>0</v>
      </c>
    </row>
    <row r="34" spans="1:31" s="322" customFormat="1" ht="17.45" customHeight="1">
      <c r="A34" s="339" t="s">
        <v>27</v>
      </c>
      <c r="B34" s="905" t="s">
        <v>238</v>
      </c>
      <c r="C34" s="906"/>
      <c r="D34" s="340"/>
      <c r="E34" s="340"/>
      <c r="F34" s="340"/>
      <c r="G34" s="340"/>
      <c r="H34" s="340"/>
      <c r="I34" s="340"/>
      <c r="J34" s="340"/>
      <c r="K34" s="340"/>
      <c r="L34" s="340"/>
      <c r="M34" s="340"/>
      <c r="N34" s="340"/>
      <c r="O34" s="340"/>
      <c r="P34" s="340"/>
      <c r="Q34" s="340"/>
      <c r="R34" s="340"/>
      <c r="S34" s="340"/>
      <c r="T34" s="340"/>
      <c r="U34" s="340"/>
      <c r="V34" s="341"/>
      <c r="W34" s="340"/>
      <c r="X34" s="341"/>
      <c r="Y34" s="340"/>
      <c r="Z34" s="340"/>
      <c r="AA34" s="340"/>
      <c r="AB34" s="340"/>
      <c r="AC34" s="340"/>
      <c r="AD34" s="341"/>
      <c r="AE34" s="342">
        <f t="shared" si="13"/>
        <v>0</v>
      </c>
    </row>
    <row r="35" spans="1:31" s="346" customFormat="1" ht="17.45" customHeight="1">
      <c r="A35" s="335" t="s">
        <v>239</v>
      </c>
      <c r="B35" s="907" t="s">
        <v>240</v>
      </c>
      <c r="C35" s="908"/>
      <c r="D35" s="336">
        <f>SUM(D36:D37)</f>
        <v>0</v>
      </c>
      <c r="E35" s="336">
        <f>SUM(E36:E37)</f>
        <v>0</v>
      </c>
      <c r="F35" s="336">
        <f>SUM(F36:F37)</f>
        <v>0</v>
      </c>
      <c r="G35" s="336">
        <f t="shared" ref="G35:AC35" si="14">SUM(G36:G37)</f>
        <v>0</v>
      </c>
      <c r="H35" s="336">
        <f t="shared" si="14"/>
        <v>0</v>
      </c>
      <c r="I35" s="336">
        <f t="shared" si="14"/>
        <v>0</v>
      </c>
      <c r="J35" s="336">
        <f t="shared" si="14"/>
        <v>0</v>
      </c>
      <c r="K35" s="336">
        <f t="shared" si="14"/>
        <v>0</v>
      </c>
      <c r="L35" s="336">
        <f t="shared" si="14"/>
        <v>0</v>
      </c>
      <c r="M35" s="336">
        <f t="shared" si="14"/>
        <v>0</v>
      </c>
      <c r="N35" s="336">
        <f t="shared" si="14"/>
        <v>0</v>
      </c>
      <c r="O35" s="336">
        <f t="shared" si="14"/>
        <v>0</v>
      </c>
      <c r="P35" s="336">
        <f t="shared" si="14"/>
        <v>0</v>
      </c>
      <c r="Q35" s="336">
        <f t="shared" si="14"/>
        <v>0</v>
      </c>
      <c r="R35" s="336">
        <f t="shared" si="14"/>
        <v>0</v>
      </c>
      <c r="S35" s="336">
        <f t="shared" si="14"/>
        <v>0</v>
      </c>
      <c r="T35" s="336">
        <f t="shared" si="14"/>
        <v>0</v>
      </c>
      <c r="U35" s="336">
        <f t="shared" si="14"/>
        <v>0</v>
      </c>
      <c r="V35" s="336">
        <f>SUM(V36:V37)</f>
        <v>0</v>
      </c>
      <c r="W35" s="336">
        <f t="shared" ref="W35" si="15">SUM(W36:W37)</f>
        <v>0</v>
      </c>
      <c r="X35" s="336">
        <f>SUM(X36:X37)</f>
        <v>0</v>
      </c>
      <c r="Y35" s="336">
        <f t="shared" si="14"/>
        <v>0</v>
      </c>
      <c r="Z35" s="336">
        <f t="shared" si="14"/>
        <v>0</v>
      </c>
      <c r="AA35" s="336">
        <f t="shared" si="14"/>
        <v>0</v>
      </c>
      <c r="AB35" s="336">
        <f t="shared" si="14"/>
        <v>0</v>
      </c>
      <c r="AC35" s="336">
        <f t="shared" si="14"/>
        <v>0</v>
      </c>
      <c r="AD35" s="336">
        <f>SUM(AD36:AD37)</f>
        <v>0</v>
      </c>
      <c r="AE35" s="337">
        <f t="shared" si="13"/>
        <v>0</v>
      </c>
    </row>
    <row r="36" spans="1:31" customFormat="1" ht="19.5" customHeight="1">
      <c r="A36" s="339" t="s">
        <v>99</v>
      </c>
      <c r="B36" s="905" t="s">
        <v>237</v>
      </c>
      <c r="C36" s="906"/>
      <c r="D36" s="340"/>
      <c r="E36" s="340"/>
      <c r="F36" s="340"/>
      <c r="G36" s="340"/>
      <c r="H36" s="340"/>
      <c r="I36" s="340"/>
      <c r="J36" s="340"/>
      <c r="K36" s="340"/>
      <c r="L36" s="340"/>
      <c r="M36" s="340"/>
      <c r="N36" s="340"/>
      <c r="O36" s="340"/>
      <c r="P36" s="340"/>
      <c r="Q36" s="340"/>
      <c r="R36" s="340"/>
      <c r="S36" s="340"/>
      <c r="T36" s="340"/>
      <c r="U36" s="340"/>
      <c r="V36" s="341"/>
      <c r="W36" s="340"/>
      <c r="X36" s="341"/>
      <c r="Y36" s="340"/>
      <c r="Z36" s="340"/>
      <c r="AA36" s="340"/>
      <c r="AB36" s="340"/>
      <c r="AC36" s="340"/>
      <c r="AD36" s="341"/>
      <c r="AE36" s="342">
        <f t="shared" si="13"/>
        <v>0</v>
      </c>
    </row>
    <row r="37" spans="1:31" customFormat="1" ht="19.5" customHeight="1" thickBot="1">
      <c r="A37" s="347" t="s">
        <v>29</v>
      </c>
      <c r="B37" s="909" t="s">
        <v>238</v>
      </c>
      <c r="C37" s="910"/>
      <c r="D37" s="348"/>
      <c r="E37" s="348"/>
      <c r="F37" s="348"/>
      <c r="G37" s="348"/>
      <c r="H37" s="348"/>
      <c r="I37" s="348"/>
      <c r="J37" s="348"/>
      <c r="K37" s="348"/>
      <c r="L37" s="348"/>
      <c r="M37" s="348"/>
      <c r="N37" s="348"/>
      <c r="O37" s="348"/>
      <c r="P37" s="348"/>
      <c r="Q37" s="348"/>
      <c r="R37" s="348"/>
      <c r="S37" s="348"/>
      <c r="T37" s="348"/>
      <c r="U37" s="348"/>
      <c r="V37" s="349"/>
      <c r="W37" s="348"/>
      <c r="X37" s="349"/>
      <c r="Y37" s="348"/>
      <c r="Z37" s="348"/>
      <c r="AA37" s="348"/>
      <c r="AB37" s="348"/>
      <c r="AC37" s="348"/>
      <c r="AD37" s="349"/>
      <c r="AE37" s="350">
        <f t="shared" si="13"/>
        <v>0</v>
      </c>
    </row>
    <row r="38" spans="1:31" s="352" customFormat="1" ht="15" customHeight="1">
      <c r="A38" s="351"/>
      <c r="D38" s="353"/>
      <c r="E38" s="353"/>
      <c r="F38" s="353"/>
      <c r="G38" s="353"/>
      <c r="H38" s="353"/>
      <c r="I38" s="353"/>
      <c r="J38" s="353"/>
      <c r="K38" s="353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W38" s="353"/>
      <c r="Y38" s="353"/>
      <c r="Z38" s="353"/>
      <c r="AA38" s="353"/>
      <c r="AB38" s="353"/>
      <c r="AC38" s="353"/>
    </row>
    <row r="39" spans="1:31" s="354" customFormat="1" ht="12.95" customHeight="1">
      <c r="A39" s="354" t="s">
        <v>50</v>
      </c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  <c r="O39" s="355"/>
      <c r="P39" s="355"/>
      <c r="Q39" s="355"/>
      <c r="R39" s="355"/>
      <c r="S39" s="355"/>
      <c r="T39" s="355"/>
      <c r="U39" s="355"/>
      <c r="W39" s="355"/>
      <c r="Y39" s="355"/>
      <c r="Z39" s="355"/>
      <c r="AA39" s="355"/>
      <c r="AB39" s="355"/>
      <c r="AC39" s="355"/>
    </row>
    <row r="40" spans="1:31" s="357" customFormat="1" ht="11.25" customHeight="1">
      <c r="A40" s="356"/>
      <c r="B40" s="354"/>
      <c r="D40" s="358"/>
      <c r="E40" s="358"/>
      <c r="F40" s="358"/>
      <c r="G40" s="358"/>
      <c r="H40" s="358"/>
      <c r="I40" s="358"/>
      <c r="J40" s="358"/>
      <c r="K40" s="358"/>
      <c r="L40" s="358"/>
      <c r="M40" s="358"/>
      <c r="N40" s="358"/>
      <c r="O40" s="358"/>
      <c r="P40" s="358"/>
      <c r="Q40" s="358"/>
      <c r="R40" s="358"/>
      <c r="S40" s="358"/>
      <c r="T40" s="358"/>
      <c r="U40" s="358"/>
      <c r="W40" s="358"/>
      <c r="Y40" s="358"/>
      <c r="Z40" s="358"/>
      <c r="AA40" s="358"/>
      <c r="AB40" s="358"/>
      <c r="AC40" s="358"/>
    </row>
    <row r="41" spans="1:31" s="357" customFormat="1" ht="9.75" customHeight="1">
      <c r="A41" s="356"/>
      <c r="D41" s="358"/>
      <c r="E41" s="358"/>
      <c r="F41" s="358"/>
      <c r="G41" s="358"/>
      <c r="H41" s="358"/>
      <c r="I41" s="358"/>
      <c r="J41" s="358"/>
      <c r="K41" s="358"/>
      <c r="L41" s="358"/>
      <c r="M41" s="358"/>
      <c r="N41" s="358"/>
      <c r="O41" s="358"/>
      <c r="P41" s="358"/>
      <c r="Q41" s="358"/>
      <c r="R41" s="358"/>
      <c r="S41" s="358"/>
      <c r="T41" s="358"/>
      <c r="U41" s="358"/>
      <c r="W41" s="358"/>
      <c r="Y41" s="358"/>
      <c r="Z41" s="358"/>
      <c r="AA41" s="358"/>
      <c r="AB41" s="358"/>
      <c r="AC41" s="358"/>
    </row>
    <row r="42" spans="1:31">
      <c r="B42" s="359"/>
      <c r="C42" s="359"/>
    </row>
    <row r="43" spans="1:31" s="259" customFormat="1" ht="15">
      <c r="A43" s="103" t="s">
        <v>149</v>
      </c>
      <c r="B43" s="28"/>
      <c r="C43" s="101"/>
      <c r="D43" s="360"/>
      <c r="E43" s="360"/>
      <c r="F43" s="360"/>
      <c r="G43" s="360"/>
      <c r="H43" s="360"/>
      <c r="I43" s="361">
        <v>44651</v>
      </c>
      <c r="J43" s="360"/>
      <c r="K43" s="360"/>
      <c r="L43" s="360"/>
      <c r="M43" s="360"/>
      <c r="N43" s="360"/>
      <c r="O43" s="360"/>
      <c r="P43" s="360"/>
      <c r="Q43" s="360"/>
      <c r="R43" s="360"/>
      <c r="S43" s="360"/>
      <c r="T43" s="360"/>
      <c r="U43" s="360"/>
      <c r="W43" s="360"/>
      <c r="Y43" s="360"/>
      <c r="Z43" s="360"/>
      <c r="AA43" s="360"/>
      <c r="AB43" s="360"/>
      <c r="AC43" s="360"/>
    </row>
    <row r="44" spans="1:31" s="259" customFormat="1" ht="12.95" customHeight="1">
      <c r="A44" s="904" t="s">
        <v>150</v>
      </c>
      <c r="B44" s="904"/>
      <c r="C44" s="103"/>
      <c r="D44" s="256"/>
      <c r="E44" s="256"/>
      <c r="F44" s="256"/>
      <c r="G44" s="256"/>
      <c r="H44" s="256"/>
      <c r="I44" s="103" t="s">
        <v>53</v>
      </c>
      <c r="J44" s="256"/>
      <c r="K44" s="256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W44" s="256"/>
      <c r="Y44" s="256"/>
      <c r="Z44" s="256"/>
      <c r="AA44" s="256"/>
      <c r="AB44" s="256"/>
      <c r="AC44" s="256"/>
    </row>
    <row r="45" spans="1:31">
      <c r="B45" s="359"/>
      <c r="C45" s="359"/>
    </row>
    <row r="46" spans="1:31">
      <c r="B46" s="359"/>
      <c r="C46" s="359"/>
    </row>
    <row r="47" spans="1:31">
      <c r="B47" s="359"/>
      <c r="C47" s="359"/>
    </row>
    <row r="48" spans="1:31">
      <c r="B48" s="359"/>
      <c r="C48" s="359"/>
    </row>
    <row r="49" spans="2:3">
      <c r="B49" s="359"/>
      <c r="C49" s="359"/>
    </row>
    <row r="50" spans="2:3">
      <c r="B50" s="359"/>
      <c r="C50" s="359"/>
    </row>
    <row r="51" spans="2:3">
      <c r="B51" s="359"/>
      <c r="C51" s="359"/>
    </row>
    <row r="52" spans="2:3">
      <c r="B52" s="359"/>
      <c r="C52" s="359"/>
    </row>
    <row r="53" spans="2:3">
      <c r="B53" s="359"/>
      <c r="C53" s="359"/>
    </row>
    <row r="54" spans="2:3">
      <c r="B54" s="359"/>
      <c r="C54" s="359"/>
    </row>
    <row r="55" spans="2:3">
      <c r="B55" s="359"/>
      <c r="C55" s="359"/>
    </row>
    <row r="56" spans="2:3">
      <c r="B56" s="359"/>
      <c r="C56" s="359"/>
    </row>
    <row r="57" spans="2:3">
      <c r="B57" s="359"/>
      <c r="C57" s="359"/>
    </row>
    <row r="58" spans="2:3">
      <c r="B58" s="359"/>
      <c r="C58" s="359"/>
    </row>
    <row r="59" spans="2:3">
      <c r="B59" s="359"/>
      <c r="C59" s="359"/>
    </row>
    <row r="60" spans="2:3">
      <c r="B60" s="359"/>
      <c r="C60" s="359"/>
    </row>
    <row r="61" spans="2:3">
      <c r="B61" s="359"/>
      <c r="C61" s="359"/>
    </row>
    <row r="62" spans="2:3">
      <c r="B62" s="359"/>
      <c r="C62" s="359"/>
    </row>
    <row r="63" spans="2:3">
      <c r="B63" s="359"/>
      <c r="C63" s="359"/>
    </row>
    <row r="64" spans="2:3">
      <c r="B64" s="359"/>
      <c r="C64" s="359"/>
    </row>
    <row r="65" spans="2:3">
      <c r="B65" s="359"/>
      <c r="C65" s="359"/>
    </row>
    <row r="66" spans="2:3">
      <c r="B66" s="359"/>
      <c r="C66" s="359"/>
    </row>
    <row r="67" spans="2:3">
      <c r="B67" s="359"/>
      <c r="C67" s="359"/>
    </row>
    <row r="68" spans="2:3">
      <c r="B68" s="359"/>
      <c r="C68" s="359"/>
    </row>
    <row r="69" spans="2:3">
      <c r="B69" s="359"/>
      <c r="C69" s="359"/>
    </row>
    <row r="70" spans="2:3">
      <c r="B70" s="359"/>
      <c r="C70" s="359"/>
    </row>
    <row r="71" spans="2:3">
      <c r="B71" s="359"/>
      <c r="C71" s="359"/>
    </row>
    <row r="72" spans="2:3">
      <c r="B72" s="359"/>
      <c r="C72" s="359"/>
    </row>
    <row r="73" spans="2:3">
      <c r="B73" s="359"/>
      <c r="C73" s="359"/>
    </row>
    <row r="74" spans="2:3">
      <c r="B74" s="359"/>
      <c r="C74" s="359"/>
    </row>
    <row r="75" spans="2:3">
      <c r="B75" s="359"/>
      <c r="C75" s="359"/>
    </row>
    <row r="76" spans="2:3">
      <c r="B76" s="359"/>
      <c r="C76" s="359"/>
    </row>
    <row r="77" spans="2:3">
      <c r="B77" s="359"/>
      <c r="C77" s="359"/>
    </row>
    <row r="78" spans="2:3">
      <c r="B78" s="359"/>
      <c r="C78" s="359"/>
    </row>
    <row r="79" spans="2:3">
      <c r="B79" s="359"/>
      <c r="C79" s="359"/>
    </row>
    <row r="80" spans="2:3">
      <c r="B80" s="359"/>
      <c r="C80" s="359"/>
    </row>
    <row r="81" spans="2:3">
      <c r="B81" s="359"/>
      <c r="C81" s="359"/>
    </row>
    <row r="82" spans="2:3">
      <c r="B82" s="359"/>
      <c r="C82" s="359"/>
    </row>
    <row r="83" spans="2:3">
      <c r="B83" s="359"/>
      <c r="C83" s="359"/>
    </row>
    <row r="84" spans="2:3">
      <c r="B84" s="359"/>
      <c r="C84" s="359"/>
    </row>
    <row r="85" spans="2:3">
      <c r="B85" s="359"/>
      <c r="C85" s="359"/>
    </row>
    <row r="86" spans="2:3">
      <c r="B86" s="359"/>
      <c r="C86" s="359"/>
    </row>
    <row r="87" spans="2:3">
      <c r="B87" s="359"/>
      <c r="C87" s="359"/>
    </row>
    <row r="88" spans="2:3">
      <c r="B88" s="359"/>
      <c r="C88" s="359"/>
    </row>
    <row r="89" spans="2:3">
      <c r="B89" s="359"/>
      <c r="C89" s="359"/>
    </row>
    <row r="90" spans="2:3">
      <c r="B90" s="359"/>
      <c r="C90" s="359"/>
    </row>
    <row r="91" spans="2:3">
      <c r="B91" s="359"/>
      <c r="C91" s="359"/>
    </row>
    <row r="92" spans="2:3">
      <c r="B92" s="359"/>
      <c r="C92" s="359"/>
    </row>
    <row r="93" spans="2:3">
      <c r="B93" s="359"/>
      <c r="C93" s="359"/>
    </row>
    <row r="94" spans="2:3">
      <c r="B94" s="359"/>
      <c r="C94" s="359"/>
    </row>
    <row r="95" spans="2:3">
      <c r="B95" s="359"/>
      <c r="C95" s="359"/>
    </row>
    <row r="96" spans="2:3">
      <c r="B96" s="359"/>
      <c r="C96" s="359"/>
    </row>
    <row r="97" spans="2:3">
      <c r="B97" s="359"/>
      <c r="C97" s="359"/>
    </row>
    <row r="98" spans="2:3">
      <c r="B98" s="359"/>
      <c r="C98" s="359"/>
    </row>
    <row r="99" spans="2:3">
      <c r="B99" s="359"/>
      <c r="C99" s="359"/>
    </row>
    <row r="100" spans="2:3">
      <c r="B100" s="359"/>
      <c r="C100" s="359"/>
    </row>
    <row r="101" spans="2:3">
      <c r="B101" s="359"/>
      <c r="C101" s="359"/>
    </row>
    <row r="102" spans="2:3">
      <c r="B102" s="359"/>
      <c r="C102" s="359"/>
    </row>
    <row r="103" spans="2:3">
      <c r="B103" s="359"/>
      <c r="C103" s="359"/>
    </row>
    <row r="104" spans="2:3">
      <c r="B104" s="359"/>
      <c r="C104" s="359"/>
    </row>
    <row r="105" spans="2:3">
      <c r="B105" s="359"/>
      <c r="C105" s="359"/>
    </row>
    <row r="106" spans="2:3">
      <c r="B106" s="359"/>
      <c r="C106" s="359"/>
    </row>
    <row r="107" spans="2:3">
      <c r="B107" s="359"/>
      <c r="C107" s="359"/>
    </row>
    <row r="108" spans="2:3">
      <c r="B108" s="359"/>
      <c r="C108" s="359"/>
    </row>
    <row r="109" spans="2:3">
      <c r="B109" s="359"/>
      <c r="C109" s="359"/>
    </row>
    <row r="110" spans="2:3">
      <c r="B110" s="359"/>
      <c r="C110" s="359"/>
    </row>
    <row r="111" spans="2:3">
      <c r="B111" s="359"/>
      <c r="C111" s="359"/>
    </row>
    <row r="112" spans="2:3">
      <c r="B112" s="359"/>
      <c r="C112" s="359"/>
    </row>
    <row r="113" spans="2:3">
      <c r="B113" s="359"/>
      <c r="C113" s="359"/>
    </row>
    <row r="114" spans="2:3">
      <c r="B114" s="359"/>
      <c r="C114" s="359"/>
    </row>
    <row r="115" spans="2:3">
      <c r="B115" s="359"/>
      <c r="C115" s="359"/>
    </row>
    <row r="116" spans="2:3">
      <c r="B116" s="359"/>
      <c r="C116" s="359"/>
    </row>
    <row r="117" spans="2:3">
      <c r="B117" s="359"/>
      <c r="C117" s="359"/>
    </row>
    <row r="118" spans="2:3">
      <c r="B118" s="359"/>
      <c r="C118" s="359"/>
    </row>
    <row r="119" spans="2:3">
      <c r="B119" s="359"/>
      <c r="C119" s="359"/>
    </row>
    <row r="120" spans="2:3">
      <c r="B120" s="359"/>
      <c r="C120" s="359"/>
    </row>
    <row r="121" spans="2:3">
      <c r="B121" s="359"/>
      <c r="C121" s="359"/>
    </row>
    <row r="122" spans="2:3">
      <c r="B122" s="359"/>
      <c r="C122" s="359"/>
    </row>
    <row r="123" spans="2:3">
      <c r="B123" s="359"/>
      <c r="C123" s="359"/>
    </row>
    <row r="124" spans="2:3">
      <c r="B124" s="359"/>
      <c r="C124" s="359"/>
    </row>
    <row r="125" spans="2:3">
      <c r="B125" s="359"/>
      <c r="C125" s="359"/>
    </row>
    <row r="126" spans="2:3">
      <c r="B126" s="359"/>
      <c r="C126" s="359"/>
    </row>
    <row r="127" spans="2:3">
      <c r="B127" s="359"/>
      <c r="C127" s="359"/>
    </row>
    <row r="128" spans="2:3">
      <c r="B128" s="359"/>
      <c r="C128" s="359"/>
    </row>
    <row r="129" spans="2:3">
      <c r="B129" s="359"/>
      <c r="C129" s="359"/>
    </row>
    <row r="130" spans="2:3">
      <c r="B130" s="359"/>
      <c r="C130" s="359"/>
    </row>
    <row r="131" spans="2:3">
      <c r="B131" s="359"/>
      <c r="C131" s="359"/>
    </row>
    <row r="132" spans="2:3">
      <c r="B132" s="359"/>
      <c r="C132" s="359"/>
    </row>
    <row r="133" spans="2:3">
      <c r="B133" s="359"/>
      <c r="C133" s="359"/>
    </row>
  </sheetData>
  <mergeCells count="36"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19" workbookViewId="0">
      <selection activeCell="L10" sqref="L10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2" customWidth="1"/>
  </cols>
  <sheetData>
    <row r="1" spans="1:9" ht="15.75">
      <c r="A1" s="362" t="s">
        <v>108</v>
      </c>
    </row>
    <row r="3" spans="1:9" ht="18.75">
      <c r="A3" s="939" t="s">
        <v>241</v>
      </c>
      <c r="B3" s="939"/>
      <c r="C3" s="939"/>
      <c r="D3" s="939"/>
      <c r="E3" s="939"/>
      <c r="F3" s="939"/>
      <c r="G3" s="939"/>
      <c r="H3" s="939"/>
      <c r="I3" s="939"/>
    </row>
    <row r="4" spans="1:9">
      <c r="A4" t="s">
        <v>242</v>
      </c>
    </row>
    <row r="6" spans="1:9">
      <c r="A6" s="940" t="s">
        <v>243</v>
      </c>
      <c r="B6" s="940"/>
      <c r="C6" s="940"/>
      <c r="D6" s="940"/>
      <c r="E6" s="940"/>
      <c r="F6" s="940"/>
      <c r="G6" s="940"/>
      <c r="H6" s="940"/>
      <c r="I6" s="940"/>
    </row>
    <row r="7" spans="1:9" ht="15.75" thickBot="1">
      <c r="A7" s="941"/>
      <c r="B7" s="942"/>
      <c r="C7" s="942"/>
      <c r="D7" s="942"/>
      <c r="E7" s="942"/>
      <c r="F7" s="942"/>
      <c r="G7" s="942"/>
      <c r="H7" s="941"/>
      <c r="I7" s="941"/>
    </row>
    <row r="8" spans="1:9" ht="15.75" thickBot="1">
      <c r="A8" s="363"/>
      <c r="B8" s="943" t="s">
        <v>244</v>
      </c>
      <c r="C8" s="944"/>
      <c r="D8" s="944"/>
      <c r="E8" s="944"/>
      <c r="F8" s="944"/>
      <c r="G8" s="945"/>
      <c r="H8" s="364"/>
      <c r="I8" s="364"/>
    </row>
    <row r="9" spans="1:9">
      <c r="A9" s="946" t="s">
        <v>245</v>
      </c>
      <c r="B9" s="948" t="s">
        <v>246</v>
      </c>
      <c r="C9" s="950" t="s">
        <v>247</v>
      </c>
      <c r="D9" s="948" t="s">
        <v>248</v>
      </c>
      <c r="E9" s="952" t="s">
        <v>249</v>
      </c>
      <c r="F9" s="934" t="s">
        <v>250</v>
      </c>
      <c r="G9" s="934" t="s">
        <v>251</v>
      </c>
      <c r="H9" s="934" t="s">
        <v>252</v>
      </c>
      <c r="I9" s="936" t="s">
        <v>67</v>
      </c>
    </row>
    <row r="10" spans="1:9" ht="86.25" customHeight="1">
      <c r="A10" s="947"/>
      <c r="B10" s="949"/>
      <c r="C10" s="951"/>
      <c r="D10" s="949"/>
      <c r="E10" s="953"/>
      <c r="F10" s="935"/>
      <c r="G10" s="935"/>
      <c r="H10" s="935"/>
      <c r="I10" s="937"/>
    </row>
    <row r="11" spans="1:9">
      <c r="A11" s="931" t="s">
        <v>253</v>
      </c>
      <c r="B11" s="932"/>
      <c r="C11" s="932"/>
      <c r="D11" s="932"/>
      <c r="E11" s="938"/>
      <c r="F11" s="938"/>
      <c r="G11" s="938"/>
      <c r="H11" s="938"/>
      <c r="I11" s="933"/>
    </row>
    <row r="12" spans="1:9">
      <c r="A12" s="365" t="s">
        <v>254</v>
      </c>
      <c r="B12" s="366">
        <v>0</v>
      </c>
      <c r="C12" s="366">
        <v>0</v>
      </c>
      <c r="D12" s="366">
        <v>0</v>
      </c>
      <c r="E12" s="366">
        <v>7460</v>
      </c>
      <c r="F12" s="366">
        <v>0</v>
      </c>
      <c r="G12" s="366">
        <v>380725.15</v>
      </c>
      <c r="H12" s="366">
        <v>0</v>
      </c>
      <c r="I12" s="367">
        <f>SUM(B12:H12)</f>
        <v>388185.15</v>
      </c>
    </row>
    <row r="13" spans="1:9">
      <c r="A13" s="365" t="s">
        <v>255</v>
      </c>
      <c r="B13" s="366">
        <f t="shared" ref="B13:I13" si="0">SUM(B14:B16)</f>
        <v>0</v>
      </c>
      <c r="C13" s="366">
        <f t="shared" si="0"/>
        <v>0</v>
      </c>
      <c r="D13" s="366">
        <f t="shared" si="0"/>
        <v>0</v>
      </c>
      <c r="E13" s="366">
        <f t="shared" si="0"/>
        <v>0</v>
      </c>
      <c r="F13" s="366">
        <f t="shared" si="0"/>
        <v>0</v>
      </c>
      <c r="G13" s="366">
        <f t="shared" si="0"/>
        <v>46692.86</v>
      </c>
      <c r="H13" s="366">
        <f t="shared" si="0"/>
        <v>0</v>
      </c>
      <c r="I13" s="367">
        <f t="shared" si="0"/>
        <v>46692.86</v>
      </c>
    </row>
    <row r="14" spans="1:9">
      <c r="A14" s="368" t="s">
        <v>256</v>
      </c>
      <c r="B14" s="369"/>
      <c r="C14" s="369"/>
      <c r="D14" s="369"/>
      <c r="E14" s="369"/>
      <c r="F14" s="369"/>
      <c r="G14" s="370"/>
      <c r="H14" s="370"/>
      <c r="I14" s="371">
        <f>SUM(B14:H14)</f>
        <v>0</v>
      </c>
    </row>
    <row r="15" spans="1:9">
      <c r="A15" s="368" t="s">
        <v>238</v>
      </c>
      <c r="B15" s="370"/>
      <c r="C15" s="370"/>
      <c r="D15" s="370"/>
      <c r="E15" s="370"/>
      <c r="F15" s="369"/>
      <c r="G15" s="370">
        <v>46692.86</v>
      </c>
      <c r="H15" s="369"/>
      <c r="I15" s="371">
        <f>SUM(B15:H15)</f>
        <v>46692.86</v>
      </c>
    </row>
    <row r="16" spans="1:9">
      <c r="A16" s="368" t="s">
        <v>257</v>
      </c>
      <c r="B16" s="370"/>
      <c r="C16" s="369"/>
      <c r="D16" s="370"/>
      <c r="E16" s="370"/>
      <c r="F16" s="370"/>
      <c r="G16" s="370"/>
      <c r="H16" s="370"/>
      <c r="I16" s="371">
        <f>SUM(B16:H16)</f>
        <v>0</v>
      </c>
    </row>
    <row r="17" spans="1:10">
      <c r="A17" s="365" t="s">
        <v>258</v>
      </c>
      <c r="B17" s="366">
        <f>SUM(B18:B19)</f>
        <v>0</v>
      </c>
      <c r="C17" s="366">
        <f t="shared" ref="C17:I17" si="1">SUM(C18:C19)</f>
        <v>0</v>
      </c>
      <c r="D17" s="366">
        <f t="shared" si="1"/>
        <v>0</v>
      </c>
      <c r="E17" s="366">
        <f t="shared" si="1"/>
        <v>0</v>
      </c>
      <c r="F17" s="366">
        <f t="shared" si="1"/>
        <v>0</v>
      </c>
      <c r="G17" s="366">
        <f t="shared" si="1"/>
        <v>0</v>
      </c>
      <c r="H17" s="366">
        <f t="shared" si="1"/>
        <v>0</v>
      </c>
      <c r="I17" s="367">
        <f t="shared" si="1"/>
        <v>0</v>
      </c>
    </row>
    <row r="18" spans="1:10">
      <c r="A18" s="368" t="s">
        <v>259</v>
      </c>
      <c r="B18" s="369"/>
      <c r="C18" s="369"/>
      <c r="D18" s="369"/>
      <c r="E18" s="370"/>
      <c r="F18" s="370"/>
      <c r="G18" s="370"/>
      <c r="H18" s="369"/>
      <c r="I18" s="371">
        <f>SUM(B18:H18)</f>
        <v>0</v>
      </c>
    </row>
    <row r="19" spans="1:10">
      <c r="A19" s="368" t="s">
        <v>238</v>
      </c>
      <c r="B19" s="370"/>
      <c r="C19" s="369"/>
      <c r="D19" s="370"/>
      <c r="E19" s="370"/>
      <c r="F19" s="369"/>
      <c r="G19" s="370">
        <v>0</v>
      </c>
      <c r="H19" s="370"/>
      <c r="I19" s="371">
        <f>SUM(B19:H19)</f>
        <v>0</v>
      </c>
      <c r="J19" s="372"/>
    </row>
    <row r="20" spans="1:10">
      <c r="A20" s="365" t="s">
        <v>260</v>
      </c>
      <c r="B20" s="366">
        <f t="shared" ref="B20:I20" si="2">B12+B13-B17</f>
        <v>0</v>
      </c>
      <c r="C20" s="366">
        <f t="shared" si="2"/>
        <v>0</v>
      </c>
      <c r="D20" s="366">
        <f>D12+D13-D17</f>
        <v>0</v>
      </c>
      <c r="E20" s="366">
        <f t="shared" si="2"/>
        <v>7460</v>
      </c>
      <c r="F20" s="366">
        <f t="shared" si="2"/>
        <v>0</v>
      </c>
      <c r="G20" s="366">
        <f t="shared" si="2"/>
        <v>427418.01</v>
      </c>
      <c r="H20" s="366">
        <f t="shared" si="2"/>
        <v>0</v>
      </c>
      <c r="I20" s="367">
        <f t="shared" si="2"/>
        <v>434878.01</v>
      </c>
    </row>
    <row r="21" spans="1:10">
      <c r="A21" s="931" t="s">
        <v>261</v>
      </c>
      <c r="B21" s="938"/>
      <c r="C21" s="938"/>
      <c r="D21" s="938"/>
      <c r="E21" s="938"/>
      <c r="F21" s="938"/>
      <c r="G21" s="938"/>
      <c r="H21" s="938"/>
      <c r="I21" s="933"/>
    </row>
    <row r="22" spans="1:10">
      <c r="A22" s="365" t="s">
        <v>254</v>
      </c>
      <c r="B22" s="366">
        <v>0</v>
      </c>
      <c r="C22" s="366">
        <v>0</v>
      </c>
      <c r="D22" s="366">
        <v>0</v>
      </c>
      <c r="E22" s="366">
        <v>7460</v>
      </c>
      <c r="F22" s="366">
        <v>0</v>
      </c>
      <c r="G22" s="366">
        <v>380725.15</v>
      </c>
      <c r="H22" s="366">
        <v>0</v>
      </c>
      <c r="I22" s="367">
        <f>SUM(B22:H22)</f>
        <v>388185.15</v>
      </c>
    </row>
    <row r="23" spans="1:10">
      <c r="A23" s="365" t="s">
        <v>255</v>
      </c>
      <c r="B23" s="366">
        <f>SUM(B24:B26)</f>
        <v>0</v>
      </c>
      <c r="C23" s="366">
        <f t="shared" ref="C23:I23" si="3">SUM(C24:C26)</f>
        <v>0</v>
      </c>
      <c r="D23" s="366">
        <f t="shared" si="3"/>
        <v>0</v>
      </c>
      <c r="E23" s="366">
        <f t="shared" si="3"/>
        <v>0</v>
      </c>
      <c r="F23" s="366">
        <f t="shared" si="3"/>
        <v>0</v>
      </c>
      <c r="G23" s="366">
        <f t="shared" si="3"/>
        <v>46692.86</v>
      </c>
      <c r="H23" s="366">
        <f t="shared" si="3"/>
        <v>0</v>
      </c>
      <c r="I23" s="367">
        <f t="shared" si="3"/>
        <v>46692.86</v>
      </c>
    </row>
    <row r="24" spans="1:10">
      <c r="A24" s="368" t="s">
        <v>262</v>
      </c>
      <c r="B24" s="370"/>
      <c r="C24" s="370"/>
      <c r="D24" s="370"/>
      <c r="E24" s="370"/>
      <c r="F24" s="370"/>
      <c r="G24" s="370"/>
      <c r="H24" s="369"/>
      <c r="I24" s="371">
        <f t="shared" ref="I24:I29" si="4">SUM(B24:H24)</f>
        <v>0</v>
      </c>
    </row>
    <row r="25" spans="1:10">
      <c r="A25" s="368" t="s">
        <v>238</v>
      </c>
      <c r="B25" s="369"/>
      <c r="C25" s="369"/>
      <c r="D25" s="370"/>
      <c r="E25" s="370"/>
      <c r="F25" s="369"/>
      <c r="G25" s="370">
        <v>46692.86</v>
      </c>
      <c r="H25" s="369"/>
      <c r="I25" s="371">
        <f t="shared" si="4"/>
        <v>46692.86</v>
      </c>
    </row>
    <row r="26" spans="1:10">
      <c r="A26" s="368" t="s">
        <v>257</v>
      </c>
      <c r="B26" s="369"/>
      <c r="C26" s="369"/>
      <c r="D26" s="369"/>
      <c r="E26" s="369"/>
      <c r="F26" s="369"/>
      <c r="G26" s="369"/>
      <c r="H26" s="369"/>
      <c r="I26" s="371">
        <f t="shared" si="4"/>
        <v>0</v>
      </c>
    </row>
    <row r="27" spans="1:10">
      <c r="A27" s="365" t="s">
        <v>258</v>
      </c>
      <c r="B27" s="366">
        <f>SUM(B28:B29)</f>
        <v>0</v>
      </c>
      <c r="C27" s="366">
        <f t="shared" ref="C27:I27" si="5">SUM(C28:C29)</f>
        <v>0</v>
      </c>
      <c r="D27" s="366">
        <f t="shared" si="5"/>
        <v>0</v>
      </c>
      <c r="E27" s="366">
        <f t="shared" si="5"/>
        <v>0</v>
      </c>
      <c r="F27" s="366">
        <f t="shared" si="5"/>
        <v>0</v>
      </c>
      <c r="G27" s="366">
        <f t="shared" si="5"/>
        <v>0</v>
      </c>
      <c r="H27" s="366">
        <f t="shared" si="5"/>
        <v>0</v>
      </c>
      <c r="I27" s="367">
        <f t="shared" si="5"/>
        <v>0</v>
      </c>
    </row>
    <row r="28" spans="1:10">
      <c r="A28" s="368" t="s">
        <v>259</v>
      </c>
      <c r="B28" s="369"/>
      <c r="C28" s="369"/>
      <c r="D28" s="369"/>
      <c r="E28" s="370"/>
      <c r="F28" s="370"/>
      <c r="G28" s="370"/>
      <c r="H28" s="369"/>
      <c r="I28" s="371">
        <f>SUM(B28:H28)</f>
        <v>0</v>
      </c>
    </row>
    <row r="29" spans="1:10">
      <c r="A29" s="368" t="s">
        <v>238</v>
      </c>
      <c r="B29" s="369"/>
      <c r="C29" s="369"/>
      <c r="D29" s="370"/>
      <c r="E29" s="370"/>
      <c r="F29" s="369"/>
      <c r="G29" s="370"/>
      <c r="H29" s="370"/>
      <c r="I29" s="371">
        <f t="shared" si="4"/>
        <v>0</v>
      </c>
      <c r="J29" s="372"/>
    </row>
    <row r="30" spans="1:10">
      <c r="A30" s="365" t="s">
        <v>260</v>
      </c>
      <c r="B30" s="366">
        <f>B22+B23-B27</f>
        <v>0</v>
      </c>
      <c r="C30" s="366">
        <f t="shared" ref="C30:I30" si="6">C22+C23-C27</f>
        <v>0</v>
      </c>
      <c r="D30" s="366">
        <f t="shared" si="6"/>
        <v>0</v>
      </c>
      <c r="E30" s="366">
        <f t="shared" si="6"/>
        <v>7460</v>
      </c>
      <c r="F30" s="366">
        <f t="shared" si="6"/>
        <v>0</v>
      </c>
      <c r="G30" s="366">
        <f t="shared" si="6"/>
        <v>427418.01</v>
      </c>
      <c r="H30" s="366">
        <f t="shared" si="6"/>
        <v>0</v>
      </c>
      <c r="I30" s="367">
        <f t="shared" si="6"/>
        <v>434878.01</v>
      </c>
    </row>
    <row r="31" spans="1:10">
      <c r="A31" s="931" t="s">
        <v>263</v>
      </c>
      <c r="B31" s="938"/>
      <c r="C31" s="938"/>
      <c r="D31" s="938"/>
      <c r="E31" s="938"/>
      <c r="F31" s="938"/>
      <c r="G31" s="938"/>
      <c r="H31" s="938"/>
      <c r="I31" s="933"/>
    </row>
    <row r="32" spans="1:10">
      <c r="A32" s="365" t="s">
        <v>254</v>
      </c>
      <c r="B32" s="366">
        <v>0</v>
      </c>
      <c r="C32" s="366">
        <v>0</v>
      </c>
      <c r="D32" s="366">
        <v>0</v>
      </c>
      <c r="E32" s="366">
        <v>0</v>
      </c>
      <c r="F32" s="366">
        <v>0</v>
      </c>
      <c r="G32" s="366">
        <v>0</v>
      </c>
      <c r="H32" s="366">
        <v>0</v>
      </c>
      <c r="I32" s="367">
        <f>SUM(B32:H32)</f>
        <v>0</v>
      </c>
    </row>
    <row r="33" spans="1:9">
      <c r="A33" s="368" t="s">
        <v>264</v>
      </c>
      <c r="B33" s="370"/>
      <c r="C33" s="370"/>
      <c r="D33" s="370"/>
      <c r="E33" s="370"/>
      <c r="F33" s="370"/>
      <c r="G33" s="370"/>
      <c r="H33" s="369"/>
      <c r="I33" s="371">
        <f>SUM(B33:H33)</f>
        <v>0</v>
      </c>
    </row>
    <row r="34" spans="1:9">
      <c r="A34" s="368" t="s">
        <v>265</v>
      </c>
      <c r="B34" s="373"/>
      <c r="C34" s="373"/>
      <c r="D34" s="373"/>
      <c r="E34" s="373"/>
      <c r="F34" s="373"/>
      <c r="G34" s="373"/>
      <c r="H34" s="374"/>
      <c r="I34" s="371">
        <f>SUM(B34:H34)</f>
        <v>0</v>
      </c>
    </row>
    <row r="35" spans="1:9">
      <c r="A35" s="375" t="s">
        <v>260</v>
      </c>
      <c r="B35" s="376">
        <f>B32+B33-B34</f>
        <v>0</v>
      </c>
      <c r="C35" s="376">
        <f t="shared" ref="C35:I35" si="7">C32+C33-C34</f>
        <v>0</v>
      </c>
      <c r="D35" s="376">
        <f t="shared" si="7"/>
        <v>0</v>
      </c>
      <c r="E35" s="376">
        <f t="shared" si="7"/>
        <v>0</v>
      </c>
      <c r="F35" s="376">
        <f t="shared" si="7"/>
        <v>0</v>
      </c>
      <c r="G35" s="376">
        <f t="shared" si="7"/>
        <v>0</v>
      </c>
      <c r="H35" s="376">
        <f t="shared" si="7"/>
        <v>0</v>
      </c>
      <c r="I35" s="377">
        <f t="shared" si="7"/>
        <v>0</v>
      </c>
    </row>
    <row r="36" spans="1:9">
      <c r="A36" s="931" t="s">
        <v>266</v>
      </c>
      <c r="B36" s="932"/>
      <c r="C36" s="932"/>
      <c r="D36" s="932"/>
      <c r="E36" s="932"/>
      <c r="F36" s="932"/>
      <c r="G36" s="932"/>
      <c r="H36" s="932"/>
      <c r="I36" s="933"/>
    </row>
    <row r="37" spans="1:9">
      <c r="A37" s="378" t="s">
        <v>254</v>
      </c>
      <c r="B37" s="379">
        <f t="shared" ref="B37:I37" si="8">B12-B22-B32</f>
        <v>0</v>
      </c>
      <c r="C37" s="379">
        <f t="shared" si="8"/>
        <v>0</v>
      </c>
      <c r="D37" s="379">
        <f t="shared" si="8"/>
        <v>0</v>
      </c>
      <c r="E37" s="379">
        <f t="shared" si="8"/>
        <v>0</v>
      </c>
      <c r="F37" s="379">
        <f t="shared" si="8"/>
        <v>0</v>
      </c>
      <c r="G37" s="379">
        <f t="shared" si="8"/>
        <v>0</v>
      </c>
      <c r="H37" s="379">
        <f t="shared" si="8"/>
        <v>0</v>
      </c>
      <c r="I37" s="380">
        <f t="shared" si="8"/>
        <v>0</v>
      </c>
    </row>
    <row r="38" spans="1:9" ht="15.75" thickBot="1">
      <c r="A38" s="381" t="s">
        <v>260</v>
      </c>
      <c r="B38" s="382">
        <f>B20-B30-B35</f>
        <v>0</v>
      </c>
      <c r="C38" s="382">
        <f t="shared" ref="C38:I38" si="9">C20-C30-C35</f>
        <v>0</v>
      </c>
      <c r="D38" s="382">
        <f t="shared" si="9"/>
        <v>0</v>
      </c>
      <c r="E38" s="382">
        <f t="shared" si="9"/>
        <v>0</v>
      </c>
      <c r="F38" s="382">
        <f t="shared" si="9"/>
        <v>0</v>
      </c>
      <c r="G38" s="382">
        <f t="shared" si="9"/>
        <v>0</v>
      </c>
      <c r="H38" s="382">
        <f t="shared" si="9"/>
        <v>0</v>
      </c>
      <c r="I38" s="383">
        <f t="shared" si="9"/>
        <v>0</v>
      </c>
    </row>
    <row r="42" spans="1:9">
      <c r="A42" s="384" t="s">
        <v>138</v>
      </c>
      <c r="B42" s="384"/>
      <c r="C42" s="385"/>
      <c r="D42" s="300"/>
      <c r="E42" s="386" t="s">
        <v>267</v>
      </c>
    </row>
    <row r="43" spans="1:9">
      <c r="A43" s="387" t="s">
        <v>52</v>
      </c>
      <c r="B43" s="387"/>
      <c r="C43" s="388"/>
      <c r="D43" s="388"/>
      <c r="E43" s="389" t="s">
        <v>53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workbookViewId="0">
      <selection activeCell="G32" sqref="G3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391" t="s">
        <v>268</v>
      </c>
      <c r="B6" s="391"/>
      <c r="C6" s="392"/>
    </row>
    <row r="7" spans="1:9" ht="15.75" thickBot="1">
      <c r="C7" s="392"/>
    </row>
    <row r="8" spans="1:9" ht="15.75">
      <c r="A8" s="978" t="s">
        <v>269</v>
      </c>
      <c r="B8" s="979"/>
      <c r="C8" s="980" t="s">
        <v>270</v>
      </c>
    </row>
    <row r="9" spans="1:9" ht="15.75">
      <c r="A9" s="983"/>
      <c r="B9" s="984"/>
      <c r="C9" s="981"/>
    </row>
    <row r="10" spans="1:9" ht="15.75">
      <c r="A10" s="985"/>
      <c r="B10" s="986"/>
      <c r="C10" s="982"/>
    </row>
    <row r="11" spans="1:9" ht="15.75">
      <c r="A11" s="967" t="s">
        <v>253</v>
      </c>
      <c r="B11" s="968"/>
      <c r="C11" s="969"/>
    </row>
    <row r="12" spans="1:9" ht="15.75">
      <c r="A12" s="961" t="s">
        <v>271</v>
      </c>
      <c r="B12" s="962"/>
      <c r="C12" s="393">
        <v>18252.89</v>
      </c>
    </row>
    <row r="13" spans="1:9" ht="15.75">
      <c r="A13" s="965" t="s">
        <v>255</v>
      </c>
      <c r="B13" s="966"/>
      <c r="C13" s="394">
        <f>SUM(C14:C15)</f>
        <v>0</v>
      </c>
    </row>
    <row r="14" spans="1:9" ht="15.75">
      <c r="A14" s="970" t="s">
        <v>256</v>
      </c>
      <c r="B14" s="971"/>
      <c r="C14" s="395"/>
    </row>
    <row r="15" spans="1:9" ht="15.75">
      <c r="A15" s="970" t="s">
        <v>238</v>
      </c>
      <c r="B15" s="971"/>
      <c r="C15" s="395"/>
    </row>
    <row r="16" spans="1:9" ht="15.75">
      <c r="A16" s="965" t="s">
        <v>258</v>
      </c>
      <c r="B16" s="966"/>
      <c r="C16" s="394">
        <f>SUM(C17:C18)</f>
        <v>0</v>
      </c>
    </row>
    <row r="17" spans="1:4" ht="15.75">
      <c r="A17" s="970" t="s">
        <v>259</v>
      </c>
      <c r="B17" s="971"/>
      <c r="C17" s="395"/>
      <c r="D17" s="372"/>
    </row>
    <row r="18" spans="1:4" ht="15.75">
      <c r="A18" s="970" t="s">
        <v>238</v>
      </c>
      <c r="B18" s="971"/>
      <c r="C18" s="395"/>
    </row>
    <row r="19" spans="1:4" ht="15.75">
      <c r="A19" s="965" t="s">
        <v>260</v>
      </c>
      <c r="B19" s="966"/>
      <c r="C19" s="394">
        <f>C12+C13-C16</f>
        <v>18252.89</v>
      </c>
    </row>
    <row r="20" spans="1:4" ht="15.75">
      <c r="A20" s="967" t="s">
        <v>261</v>
      </c>
      <c r="B20" s="968"/>
      <c r="C20" s="969"/>
    </row>
    <row r="21" spans="1:4" ht="15.75">
      <c r="A21" s="396" t="s">
        <v>271</v>
      </c>
      <c r="B21" s="397"/>
      <c r="C21" s="393">
        <v>18252.89</v>
      </c>
    </row>
    <row r="22" spans="1:4" ht="15.75">
      <c r="A22" s="965" t="s">
        <v>255</v>
      </c>
      <c r="B22" s="966"/>
      <c r="C22" s="394">
        <f>SUM(C23:C24)</f>
        <v>0</v>
      </c>
    </row>
    <row r="23" spans="1:4" ht="15.75">
      <c r="A23" s="970" t="s">
        <v>262</v>
      </c>
      <c r="B23" s="971"/>
      <c r="C23" s="395"/>
    </row>
    <row r="24" spans="1:4" ht="15.75">
      <c r="A24" s="970" t="s">
        <v>238</v>
      </c>
      <c r="B24" s="971"/>
      <c r="C24" s="398"/>
    </row>
    <row r="25" spans="1:4" ht="15.75">
      <c r="A25" s="965" t="s">
        <v>258</v>
      </c>
      <c r="B25" s="966"/>
      <c r="C25" s="394">
        <f>SUM(C26:C27)</f>
        <v>0</v>
      </c>
    </row>
    <row r="26" spans="1:4" ht="15.75">
      <c r="A26" s="970" t="s">
        <v>259</v>
      </c>
      <c r="B26" s="971"/>
      <c r="C26" s="395"/>
    </row>
    <row r="27" spans="1:4" ht="15.75">
      <c r="A27" s="972" t="s">
        <v>238</v>
      </c>
      <c r="B27" s="973"/>
      <c r="C27" s="399"/>
    </row>
    <row r="28" spans="1:4" ht="15.75">
      <c r="A28" s="974" t="s">
        <v>260</v>
      </c>
      <c r="B28" s="975"/>
      <c r="C28" s="400">
        <f>C21+C22-C25</f>
        <v>18252.89</v>
      </c>
    </row>
    <row r="29" spans="1:4">
      <c r="A29" s="976" t="s">
        <v>263</v>
      </c>
      <c r="B29" s="977"/>
      <c r="C29" s="960"/>
    </row>
    <row r="30" spans="1:4" ht="15.75">
      <c r="A30" s="961" t="s">
        <v>271</v>
      </c>
      <c r="B30" s="962"/>
      <c r="C30" s="393">
        <v>0</v>
      </c>
    </row>
    <row r="31" spans="1:4" ht="15.75">
      <c r="A31" s="954" t="s">
        <v>264</v>
      </c>
      <c r="B31" s="955"/>
      <c r="C31" s="401"/>
    </row>
    <row r="32" spans="1:4" ht="15.75">
      <c r="A32" s="954" t="s">
        <v>265</v>
      </c>
      <c r="B32" s="955"/>
      <c r="C32" s="401"/>
    </row>
    <row r="33" spans="1:5" ht="15.75">
      <c r="A33" s="956" t="s">
        <v>260</v>
      </c>
      <c r="B33" s="957"/>
      <c r="C33" s="402">
        <f>C30+C31-C32</f>
        <v>0</v>
      </c>
    </row>
    <row r="34" spans="1:5" ht="15.75">
      <c r="A34" s="958" t="s">
        <v>266</v>
      </c>
      <c r="B34" s="959"/>
      <c r="C34" s="960"/>
    </row>
    <row r="35" spans="1:5" ht="15.75">
      <c r="A35" s="961" t="s">
        <v>271</v>
      </c>
      <c r="B35" s="962"/>
      <c r="C35" s="393">
        <f>C12-C21-C30</f>
        <v>0</v>
      </c>
    </row>
    <row r="36" spans="1:5" ht="16.5" thickBot="1">
      <c r="A36" s="963" t="s">
        <v>260</v>
      </c>
      <c r="B36" s="964"/>
      <c r="C36" s="403">
        <f>C19-C28-C33</f>
        <v>0</v>
      </c>
    </row>
    <row r="40" spans="1:5">
      <c r="A40" s="384" t="s">
        <v>138</v>
      </c>
      <c r="B40" s="384"/>
      <c r="D40" s="404">
        <v>44651</v>
      </c>
      <c r="E40" s="405"/>
    </row>
    <row r="41" spans="1:5">
      <c r="A41" s="387" t="s">
        <v>52</v>
      </c>
      <c r="B41" s="387"/>
      <c r="C41" s="388"/>
      <c r="D41" s="389" t="s">
        <v>53</v>
      </c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16" workbookViewId="0">
      <selection activeCell="G24" sqref="G24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987" t="s">
        <v>272</v>
      </c>
      <c r="B6" s="988"/>
      <c r="C6" s="988"/>
      <c r="D6" s="988"/>
      <c r="E6" s="988"/>
    </row>
    <row r="7" spans="1:9" ht="15.75" thickBot="1">
      <c r="A7" s="406"/>
      <c r="B7" s="407"/>
      <c r="C7" s="407"/>
      <c r="D7" s="407"/>
      <c r="E7" s="407"/>
    </row>
    <row r="8" spans="1:9" ht="141" thickBot="1">
      <c r="A8" s="408" t="s">
        <v>273</v>
      </c>
      <c r="B8" s="409" t="s">
        <v>274</v>
      </c>
      <c r="C8" s="409" t="s">
        <v>275</v>
      </c>
      <c r="D8" s="409" t="s">
        <v>276</v>
      </c>
      <c r="E8" s="410" t="s">
        <v>277</v>
      </c>
    </row>
    <row r="9" spans="1:9" ht="15.75" thickBot="1">
      <c r="A9" s="411" t="s">
        <v>253</v>
      </c>
      <c r="B9" s="412"/>
      <c r="C9" s="412"/>
      <c r="D9" s="412"/>
      <c r="E9" s="413"/>
    </row>
    <row r="10" spans="1:9" ht="25.5">
      <c r="A10" s="414" t="s">
        <v>278</v>
      </c>
      <c r="B10" s="415"/>
      <c r="C10" s="415"/>
      <c r="D10" s="415"/>
      <c r="E10" s="416">
        <f>B10+C10+D10</f>
        <v>0</v>
      </c>
    </row>
    <row r="11" spans="1:9">
      <c r="A11" s="417" t="s">
        <v>264</v>
      </c>
      <c r="B11" s="418">
        <f>SUM(B12:B13)</f>
        <v>0</v>
      </c>
      <c r="C11" s="418">
        <f>SUM(C12:C13)</f>
        <v>0</v>
      </c>
      <c r="D11" s="418">
        <f>SUM(D12:D13)</f>
        <v>0</v>
      </c>
      <c r="E11" s="419">
        <f>SUM(E12:E13)</f>
        <v>0</v>
      </c>
    </row>
    <row r="12" spans="1:9">
      <c r="A12" s="420" t="s">
        <v>279</v>
      </c>
      <c r="B12" s="421"/>
      <c r="C12" s="421"/>
      <c r="D12" s="421"/>
      <c r="E12" s="422">
        <f>B12+C12+D12</f>
        <v>0</v>
      </c>
    </row>
    <row r="13" spans="1:9">
      <c r="A13" s="420" t="s">
        <v>280</v>
      </c>
      <c r="B13" s="421"/>
      <c r="C13" s="421"/>
      <c r="D13" s="421"/>
      <c r="E13" s="422">
        <f>B13+C13+D13</f>
        <v>0</v>
      </c>
    </row>
    <row r="14" spans="1:9">
      <c r="A14" s="417" t="s">
        <v>265</v>
      </c>
      <c r="B14" s="418">
        <f>SUM(B15:B17)</f>
        <v>0</v>
      </c>
      <c r="C14" s="418">
        <f>SUM(C15:C17)</f>
        <v>0</v>
      </c>
      <c r="D14" s="418">
        <f>SUM(D15:D17)</f>
        <v>0</v>
      </c>
      <c r="E14" s="419">
        <f>SUM(E15:E17)</f>
        <v>0</v>
      </c>
    </row>
    <row r="15" spans="1:9">
      <c r="A15" s="420" t="s">
        <v>281</v>
      </c>
      <c r="B15" s="421"/>
      <c r="C15" s="421"/>
      <c r="D15" s="421"/>
      <c r="E15" s="422">
        <f>B15+C15+D15</f>
        <v>0</v>
      </c>
    </row>
    <row r="16" spans="1:9">
      <c r="A16" s="420" t="s">
        <v>282</v>
      </c>
      <c r="B16" s="421"/>
      <c r="C16" s="421"/>
      <c r="D16" s="421"/>
      <c r="E16" s="422">
        <f>B16+C16+D16</f>
        <v>0</v>
      </c>
    </row>
    <row r="17" spans="1:5">
      <c r="A17" s="423" t="s">
        <v>283</v>
      </c>
      <c r="B17" s="421"/>
      <c r="C17" s="421"/>
      <c r="D17" s="421"/>
      <c r="E17" s="422">
        <f>B17+C17+D17</f>
        <v>0</v>
      </c>
    </row>
    <row r="18" spans="1:5" ht="26.25" thickBot="1">
      <c r="A18" s="424" t="s">
        <v>284</v>
      </c>
      <c r="B18" s="425">
        <f>B10+B11-B14</f>
        <v>0</v>
      </c>
      <c r="C18" s="425">
        <f>C10+C11-C14</f>
        <v>0</v>
      </c>
      <c r="D18" s="425">
        <f>D10+D11-D14</f>
        <v>0</v>
      </c>
      <c r="E18" s="426">
        <f>E10+E11-E14</f>
        <v>0</v>
      </c>
    </row>
    <row r="19" spans="1:5" ht="15.75" thickBot="1">
      <c r="A19" s="427" t="s">
        <v>285</v>
      </c>
      <c r="B19" s="407"/>
      <c r="C19" s="407"/>
      <c r="D19" s="407"/>
      <c r="E19" s="428"/>
    </row>
    <row r="20" spans="1:5" ht="15.75" thickBot="1">
      <c r="A20" s="414" t="s">
        <v>286</v>
      </c>
      <c r="B20" s="415"/>
      <c r="C20" s="415"/>
      <c r="D20" s="415"/>
      <c r="E20" s="416">
        <f>B20+C20+D20</f>
        <v>0</v>
      </c>
    </row>
    <row r="21" spans="1:5">
      <c r="A21" s="417" t="s">
        <v>264</v>
      </c>
      <c r="B21" s="429"/>
      <c r="C21" s="429"/>
      <c r="D21" s="429"/>
      <c r="E21" s="429"/>
    </row>
    <row r="22" spans="1:5">
      <c r="A22" s="417" t="s">
        <v>265</v>
      </c>
      <c r="B22" s="430"/>
      <c r="C22" s="430"/>
      <c r="D22" s="430"/>
      <c r="E22" s="430"/>
    </row>
    <row r="23" spans="1:5" ht="15.75" thickBot="1">
      <c r="A23" s="424" t="s">
        <v>287</v>
      </c>
      <c r="B23" s="425">
        <f>SUM(B20+B21-B22)</f>
        <v>0</v>
      </c>
      <c r="C23" s="425">
        <f>C20+C21-C22</f>
        <v>0</v>
      </c>
      <c r="D23" s="425">
        <f>D20+D21-D22</f>
        <v>0</v>
      </c>
      <c r="E23" s="426">
        <f>E20+E21-E22</f>
        <v>0</v>
      </c>
    </row>
    <row r="24" spans="1:5" ht="15.75" thickBot="1">
      <c r="A24" s="431" t="s">
        <v>266</v>
      </c>
      <c r="B24" s="432"/>
      <c r="C24" s="432"/>
      <c r="D24" s="432"/>
      <c r="E24" s="433"/>
    </row>
    <row r="25" spans="1:5">
      <c r="A25" s="434" t="s">
        <v>254</v>
      </c>
      <c r="B25" s="435"/>
      <c r="C25" s="435"/>
      <c r="D25" s="435"/>
      <c r="E25" s="435"/>
    </row>
    <row r="26" spans="1:5" ht="15.75" thickBot="1">
      <c r="A26" s="436" t="s">
        <v>260</v>
      </c>
      <c r="B26" s="437"/>
      <c r="C26" s="437"/>
      <c r="D26" s="437"/>
      <c r="E26" s="437"/>
    </row>
    <row r="30" spans="1:5">
      <c r="A30" s="384" t="s">
        <v>138</v>
      </c>
      <c r="B30" s="384"/>
      <c r="D30" s="438">
        <v>44651</v>
      </c>
      <c r="E30" s="332"/>
    </row>
    <row r="31" spans="1:5">
      <c r="A31" s="387" t="s">
        <v>52</v>
      </c>
      <c r="B31" s="387"/>
      <c r="D31" s="439" t="s">
        <v>53</v>
      </c>
      <c r="E31" s="389"/>
    </row>
  </sheetData>
  <mergeCells count="1">
    <mergeCell ref="A6:E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H30" sqref="H30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440" t="s">
        <v>288</v>
      </c>
      <c r="B6" s="441"/>
      <c r="C6" s="441"/>
    </row>
    <row r="7" spans="1:9">
      <c r="A7" s="989"/>
      <c r="B7" s="990"/>
      <c r="C7" s="990"/>
    </row>
    <row r="8" spans="1:9">
      <c r="A8" s="442" t="s">
        <v>289</v>
      </c>
      <c r="B8" s="442" t="s">
        <v>254</v>
      </c>
      <c r="C8" s="442" t="s">
        <v>260</v>
      </c>
      <c r="D8" s="442" t="s">
        <v>112</v>
      </c>
    </row>
    <row r="9" spans="1:9">
      <c r="A9" s="443" t="s">
        <v>290</v>
      </c>
      <c r="B9" s="444"/>
      <c r="C9" s="444"/>
      <c r="D9" s="445"/>
      <c r="E9" s="332"/>
    </row>
    <row r="10" spans="1:9">
      <c r="A10" s="446" t="s">
        <v>33</v>
      </c>
      <c r="B10" s="446"/>
      <c r="C10" s="446"/>
      <c r="D10" s="447"/>
      <c r="E10" s="389"/>
    </row>
    <row r="11" spans="1:9">
      <c r="A11" s="448" t="s">
        <v>291</v>
      </c>
      <c r="B11" s="449"/>
      <c r="C11" s="450"/>
      <c r="D11" s="451"/>
    </row>
    <row r="15" spans="1:9">
      <c r="A15" s="384" t="s">
        <v>138</v>
      </c>
      <c r="B15" s="384"/>
      <c r="C15" s="385"/>
      <c r="D15" s="386">
        <v>44651</v>
      </c>
    </row>
    <row r="16" spans="1:9">
      <c r="A16" s="387" t="s">
        <v>52</v>
      </c>
      <c r="B16" s="387"/>
      <c r="C16" s="388"/>
      <c r="D16" s="389" t="s">
        <v>53</v>
      </c>
    </row>
  </sheetData>
  <mergeCells count="1">
    <mergeCell ref="A7:C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H27" sqref="H27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28515625" customWidth="1"/>
  </cols>
  <sheetData>
    <row r="1" spans="1:9" ht="15.75">
      <c r="A1" s="362" t="s">
        <v>108</v>
      </c>
    </row>
    <row r="3" spans="1:9" ht="18.75">
      <c r="A3" s="991" t="s">
        <v>241</v>
      </c>
      <c r="B3" s="991"/>
      <c r="C3" s="991"/>
      <c r="D3" s="991"/>
      <c r="E3" s="991"/>
      <c r="F3" s="991"/>
      <c r="G3" s="991"/>
      <c r="H3" s="991"/>
      <c r="I3" s="991"/>
    </row>
    <row r="4" spans="1:9">
      <c r="A4" t="s">
        <v>242</v>
      </c>
    </row>
    <row r="6" spans="1:9" s="392" customFormat="1">
      <c r="A6" s="940" t="s">
        <v>292</v>
      </c>
      <c r="B6" s="992"/>
      <c r="C6" s="992"/>
      <c r="D6" s="993"/>
      <c r="E6" s="993"/>
      <c r="F6" s="993"/>
      <c r="G6" s="993"/>
    </row>
    <row r="7" spans="1:9" s="392" customFormat="1" ht="14.25" thickBot="1">
      <c r="A7" s="994"/>
      <c r="B7" s="995"/>
      <c r="C7" s="995"/>
    </row>
    <row r="8" spans="1:9" s="392" customFormat="1" ht="13.5" customHeight="1">
      <c r="A8" s="996"/>
      <c r="B8" s="998" t="s">
        <v>293</v>
      </c>
      <c r="C8" s="999"/>
      <c r="D8" s="999"/>
      <c r="E8" s="999"/>
      <c r="F8" s="1000"/>
      <c r="G8" s="998" t="s">
        <v>294</v>
      </c>
      <c r="H8" s="999"/>
      <c r="I8" s="1000"/>
    </row>
    <row r="9" spans="1:9" s="392" customFormat="1" ht="51">
      <c r="A9" s="997"/>
      <c r="B9" s="452" t="s">
        <v>295</v>
      </c>
      <c r="C9" s="453" t="s">
        <v>296</v>
      </c>
      <c r="D9" s="453" t="s">
        <v>28</v>
      </c>
      <c r="E9" s="453" t="s">
        <v>297</v>
      </c>
      <c r="F9" s="454" t="s">
        <v>298</v>
      </c>
      <c r="G9" s="455" t="s">
        <v>299</v>
      </c>
      <c r="H9" s="456" t="s">
        <v>300</v>
      </c>
      <c r="I9" s="457" t="s">
        <v>301</v>
      </c>
    </row>
    <row r="10" spans="1:9" s="392" customFormat="1" ht="13.5">
      <c r="A10" s="458" t="s">
        <v>254</v>
      </c>
      <c r="B10" s="459"/>
      <c r="C10" s="376"/>
      <c r="D10" s="376"/>
      <c r="E10" s="460"/>
      <c r="F10" s="461"/>
      <c r="G10" s="462"/>
      <c r="H10" s="376"/>
      <c r="I10" s="463"/>
    </row>
    <row r="11" spans="1:9" s="392" customFormat="1" ht="36">
      <c r="A11" s="464" t="s">
        <v>302</v>
      </c>
      <c r="B11" s="465"/>
      <c r="C11" s="466"/>
      <c r="D11" s="466"/>
      <c r="E11" s="460"/>
      <c r="F11" s="461"/>
      <c r="G11" s="462"/>
      <c r="H11" s="466"/>
      <c r="I11" s="467"/>
    </row>
    <row r="12" spans="1:9" s="392" customFormat="1" ht="36.75" thickBot="1">
      <c r="A12" s="468" t="s">
        <v>303</v>
      </c>
      <c r="B12" s="469"/>
      <c r="C12" s="470"/>
      <c r="D12" s="470"/>
      <c r="E12" s="460"/>
      <c r="F12" s="461"/>
      <c r="G12" s="462"/>
      <c r="H12" s="470"/>
      <c r="I12" s="471"/>
    </row>
    <row r="13" spans="1:9" s="392" customFormat="1" ht="15.75" thickBot="1">
      <c r="A13" s="472" t="s">
        <v>260</v>
      </c>
      <c r="B13" s="473">
        <f t="shared" ref="B13:I13" si="0">B10+B11-B12</f>
        <v>0</v>
      </c>
      <c r="C13" s="474">
        <f t="shared" si="0"/>
        <v>0</v>
      </c>
      <c r="D13" s="474">
        <f t="shared" si="0"/>
        <v>0</v>
      </c>
      <c r="E13" s="475">
        <f t="shared" si="0"/>
        <v>0</v>
      </c>
      <c r="F13" s="476">
        <f t="shared" si="0"/>
        <v>0</v>
      </c>
      <c r="G13" s="477">
        <f t="shared" si="0"/>
        <v>0</v>
      </c>
      <c r="H13" s="478">
        <f t="shared" si="0"/>
        <v>0</v>
      </c>
      <c r="I13" s="479">
        <f t="shared" si="0"/>
        <v>0</v>
      </c>
    </row>
    <row r="17" spans="1:5">
      <c r="A17" s="384" t="s">
        <v>138</v>
      </c>
      <c r="B17" s="384"/>
      <c r="C17" s="299"/>
      <c r="D17" s="300"/>
      <c r="E17" s="386">
        <v>44651</v>
      </c>
    </row>
    <row r="18" spans="1:5">
      <c r="A18" s="387" t="s">
        <v>52</v>
      </c>
      <c r="B18" s="387"/>
      <c r="C18" s="388"/>
      <c r="D18" s="388"/>
      <c r="E18" s="389" t="s">
        <v>53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I34" sqref="I34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304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940" t="s">
        <v>305</v>
      </c>
      <c r="B6" s="992"/>
      <c r="C6" s="992"/>
    </row>
    <row r="7" spans="1:9" ht="15.75" thickBot="1">
      <c r="A7" s="1001"/>
      <c r="B7" s="1002"/>
      <c r="C7" s="1002"/>
    </row>
    <row r="8" spans="1:9">
      <c r="A8" s="480" t="s">
        <v>289</v>
      </c>
      <c r="B8" s="481" t="s">
        <v>254</v>
      </c>
      <c r="C8" s="482" t="s">
        <v>260</v>
      </c>
    </row>
    <row r="9" spans="1:9" ht="27" thickBot="1">
      <c r="A9" s="483" t="s">
        <v>306</v>
      </c>
      <c r="B9" s="484"/>
      <c r="C9" s="485"/>
      <c r="D9" s="300"/>
      <c r="E9" s="332"/>
    </row>
    <row r="10" spans="1:9">
      <c r="D10" s="388"/>
      <c r="E10" s="389"/>
    </row>
    <row r="13" spans="1:9">
      <c r="A13" s="384" t="s">
        <v>138</v>
      </c>
      <c r="B13" s="384"/>
      <c r="C13" s="357"/>
      <c r="D13" s="386">
        <v>44651</v>
      </c>
      <c r="E13" s="486"/>
      <c r="F13" s="486" t="s">
        <v>307</v>
      </c>
    </row>
    <row r="14" spans="1:9">
      <c r="A14" s="487" t="s">
        <v>52</v>
      </c>
      <c r="B14" s="487"/>
      <c r="C14" s="488"/>
      <c r="D14" s="332" t="s">
        <v>53</v>
      </c>
      <c r="E14" s="486"/>
      <c r="F14" s="489" t="s">
        <v>162</v>
      </c>
    </row>
  </sheetData>
  <mergeCells count="2">
    <mergeCell ref="A6:C6"/>
    <mergeCell ref="A7:C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F14" sqref="F14"/>
    </sheetView>
  </sheetViews>
  <sheetFormatPr defaultRowHeight="15"/>
  <cols>
    <col min="1" max="1" width="22.7109375" customWidth="1"/>
    <col min="2" max="4" width="20.7109375" customWidth="1"/>
    <col min="5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304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940" t="s">
        <v>308</v>
      </c>
      <c r="B6" s="992"/>
      <c r="C6" s="992"/>
      <c r="D6" s="993"/>
      <c r="E6" s="389"/>
    </row>
    <row r="7" spans="1:9" ht="15.75" thickBot="1">
      <c r="A7" s="1007"/>
      <c r="B7" s="1008"/>
      <c r="C7" s="1008"/>
      <c r="D7" s="392"/>
    </row>
    <row r="8" spans="1:9">
      <c r="A8" s="1009" t="s">
        <v>273</v>
      </c>
      <c r="B8" s="1010"/>
      <c r="C8" s="481" t="s">
        <v>254</v>
      </c>
      <c r="D8" s="482" t="s">
        <v>260</v>
      </c>
    </row>
    <row r="9" spans="1:9" ht="64.5" customHeight="1">
      <c r="A9" s="1011" t="s">
        <v>309</v>
      </c>
      <c r="B9" s="1012"/>
      <c r="C9" s="444">
        <v>0</v>
      </c>
      <c r="D9" s="490">
        <v>0</v>
      </c>
      <c r="E9" s="332"/>
    </row>
    <row r="10" spans="1:9">
      <c r="A10" s="1013" t="s">
        <v>33</v>
      </c>
      <c r="B10" s="1014"/>
      <c r="C10" s="491"/>
      <c r="D10" s="492"/>
      <c r="E10" s="389"/>
    </row>
    <row r="11" spans="1:9">
      <c r="A11" s="1015" t="s">
        <v>246</v>
      </c>
      <c r="B11" s="1016"/>
      <c r="C11" s="449"/>
      <c r="D11" s="493"/>
    </row>
    <row r="12" spans="1:9">
      <c r="A12" s="1003" t="s">
        <v>248</v>
      </c>
      <c r="B12" s="1004"/>
      <c r="C12" s="444"/>
      <c r="D12" s="490"/>
    </row>
    <row r="13" spans="1:9">
      <c r="A13" s="1003" t="s">
        <v>249</v>
      </c>
      <c r="B13" s="1004"/>
      <c r="C13" s="444"/>
      <c r="D13" s="490"/>
    </row>
    <row r="14" spans="1:9">
      <c r="A14" s="1003" t="s">
        <v>250</v>
      </c>
      <c r="B14" s="1004"/>
      <c r="C14" s="444"/>
      <c r="D14" s="490"/>
    </row>
    <row r="15" spans="1:9" ht="15.75" thickBot="1">
      <c r="A15" s="1005" t="s">
        <v>251</v>
      </c>
      <c r="B15" s="1006"/>
      <c r="C15" s="494"/>
      <c r="D15" s="495"/>
    </row>
    <row r="19" spans="1:4">
      <c r="A19" s="384" t="s">
        <v>138</v>
      </c>
      <c r="B19" s="384"/>
      <c r="C19" s="299"/>
      <c r="D19" s="386">
        <v>44651</v>
      </c>
    </row>
    <row r="20" spans="1:4">
      <c r="A20" s="387" t="s">
        <v>52</v>
      </c>
      <c r="B20" s="387"/>
      <c r="C20" s="388"/>
      <c r="D20" s="389" t="s">
        <v>53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I29" sqref="I29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140625" customWidth="1"/>
  </cols>
  <sheetData>
    <row r="1" spans="1:9" ht="15.75">
      <c r="A1" s="362" t="s">
        <v>108</v>
      </c>
    </row>
    <row r="3" spans="1:9" ht="18.75">
      <c r="A3" s="991" t="s">
        <v>241</v>
      </c>
      <c r="B3" s="991"/>
      <c r="C3" s="991"/>
      <c r="D3" s="991"/>
      <c r="E3" s="991"/>
      <c r="F3" s="991"/>
      <c r="G3" s="991"/>
      <c r="H3" s="991"/>
      <c r="I3" s="991"/>
    </row>
    <row r="4" spans="1:9">
      <c r="A4" t="s">
        <v>242</v>
      </c>
    </row>
    <row r="6" spans="1:9">
      <c r="A6" s="1017" t="s">
        <v>310</v>
      </c>
      <c r="B6" s="918"/>
      <c r="C6" s="918"/>
      <c r="D6" s="918"/>
      <c r="E6" s="918"/>
      <c r="F6" s="918"/>
      <c r="G6" s="918"/>
      <c r="H6" s="918"/>
      <c r="I6" s="918"/>
    </row>
    <row r="7" spans="1:9" ht="16.5" thickBot="1">
      <c r="A7" s="496"/>
      <c r="B7" s="497"/>
      <c r="C7" s="497"/>
      <c r="D7" s="497"/>
      <c r="E7" s="497" t="s">
        <v>49</v>
      </c>
      <c r="F7" s="498"/>
      <c r="G7" s="498"/>
      <c r="H7" s="498"/>
      <c r="I7" s="498"/>
    </row>
    <row r="8" spans="1:9" ht="64.5" thickBot="1">
      <c r="A8" s="1018" t="s">
        <v>311</v>
      </c>
      <c r="B8" s="1019"/>
      <c r="C8" s="499" t="s">
        <v>312</v>
      </c>
      <c r="D8" s="500" t="s">
        <v>313</v>
      </c>
      <c r="E8" s="499" t="s">
        <v>314</v>
      </c>
      <c r="F8" s="501" t="s">
        <v>315</v>
      </c>
      <c r="G8" s="499" t="s">
        <v>316</v>
      </c>
      <c r="H8" s="499" t="s">
        <v>317</v>
      </c>
      <c r="I8" s="502" t="s">
        <v>318</v>
      </c>
    </row>
    <row r="9" spans="1:9">
      <c r="A9" s="503" t="s">
        <v>260</v>
      </c>
      <c r="B9" s="504"/>
      <c r="C9" s="505"/>
      <c r="D9" s="506"/>
      <c r="E9" s="505"/>
      <c r="F9" s="506"/>
      <c r="G9" s="505"/>
      <c r="H9" s="505"/>
      <c r="I9" s="507"/>
    </row>
    <row r="10" spans="1:9">
      <c r="A10" s="508"/>
      <c r="B10" s="509" t="s">
        <v>319</v>
      </c>
      <c r="C10" s="510"/>
      <c r="D10" s="511"/>
      <c r="E10" s="510"/>
      <c r="F10" s="511"/>
      <c r="G10" s="510"/>
      <c r="H10" s="510"/>
      <c r="I10" s="512"/>
    </row>
    <row r="11" spans="1:9">
      <c r="A11" s="513" t="s">
        <v>31</v>
      </c>
      <c r="B11" s="514"/>
      <c r="C11" s="515"/>
      <c r="D11" s="516"/>
      <c r="E11" s="517"/>
      <c r="F11" s="516"/>
      <c r="G11" s="517"/>
      <c r="H11" s="517"/>
      <c r="I11" s="518"/>
    </row>
    <row r="12" spans="1:9">
      <c r="A12" s="513" t="s">
        <v>38</v>
      </c>
      <c r="B12" s="514"/>
      <c r="C12" s="515"/>
      <c r="D12" s="516"/>
      <c r="E12" s="517"/>
      <c r="F12" s="516"/>
      <c r="G12" s="517"/>
      <c r="H12" s="517"/>
      <c r="I12" s="518"/>
    </row>
    <row r="13" spans="1:9" ht="15.75" thickBot="1">
      <c r="A13" s="519" t="s">
        <v>320</v>
      </c>
      <c r="B13" s="520"/>
      <c r="C13" s="521"/>
      <c r="D13" s="522"/>
      <c r="E13" s="523"/>
      <c r="F13" s="522"/>
      <c r="G13" s="523"/>
      <c r="H13" s="523"/>
      <c r="I13" s="524"/>
    </row>
    <row r="14" spans="1:9" ht="15.75" thickBot="1">
      <c r="A14" s="525"/>
      <c r="B14" s="526" t="s">
        <v>147</v>
      </c>
      <c r="C14" s="527"/>
      <c r="D14" s="527"/>
      <c r="E14" s="527">
        <f>SUM(E11:E13)</f>
        <v>0</v>
      </c>
      <c r="F14" s="527">
        <f>SUM(F11:F13)</f>
        <v>0</v>
      </c>
      <c r="G14" s="527">
        <f>SUM(G11:G13)</f>
        <v>0</v>
      </c>
      <c r="H14" s="527"/>
      <c r="I14" s="527"/>
    </row>
    <row r="15" spans="1:9" ht="77.25" thickBot="1">
      <c r="A15" s="1018" t="s">
        <v>311</v>
      </c>
      <c r="B15" s="1020"/>
      <c r="C15" s="499" t="s">
        <v>312</v>
      </c>
      <c r="D15" s="500" t="s">
        <v>313</v>
      </c>
      <c r="E15" s="499" t="s">
        <v>314</v>
      </c>
      <c r="F15" s="501" t="s">
        <v>315</v>
      </c>
      <c r="G15" s="499" t="s">
        <v>316</v>
      </c>
      <c r="H15" s="499" t="s">
        <v>321</v>
      </c>
      <c r="I15" s="502" t="s">
        <v>322</v>
      </c>
    </row>
    <row r="16" spans="1:9" ht="15.75" thickBot="1">
      <c r="A16" s="528" t="s">
        <v>254</v>
      </c>
      <c r="B16" s="529"/>
      <c r="C16" s="530"/>
      <c r="D16" s="531"/>
      <c r="E16" s="530"/>
      <c r="F16" s="531"/>
      <c r="G16" s="530"/>
      <c r="H16" s="530"/>
      <c r="I16" s="532"/>
    </row>
    <row r="17" spans="1:9">
      <c r="A17" s="508"/>
      <c r="B17" s="509" t="s">
        <v>319</v>
      </c>
      <c r="C17" s="510"/>
      <c r="D17" s="511"/>
      <c r="E17" s="510"/>
      <c r="F17" s="511"/>
      <c r="G17" s="510"/>
      <c r="H17" s="510"/>
      <c r="I17" s="512"/>
    </row>
    <row r="18" spans="1:9">
      <c r="A18" s="513" t="s">
        <v>31</v>
      </c>
      <c r="B18" s="514"/>
      <c r="C18" s="515"/>
      <c r="D18" s="516"/>
      <c r="E18" s="517"/>
      <c r="F18" s="516"/>
      <c r="G18" s="517"/>
      <c r="H18" s="517"/>
      <c r="I18" s="518"/>
    </row>
    <row r="19" spans="1:9">
      <c r="A19" s="513" t="s">
        <v>38</v>
      </c>
      <c r="B19" s="514"/>
      <c r="C19" s="515"/>
      <c r="D19" s="516"/>
      <c r="E19" s="517"/>
      <c r="F19" s="516"/>
      <c r="G19" s="517"/>
      <c r="H19" s="517"/>
      <c r="I19" s="518"/>
    </row>
    <row r="20" spans="1:9" ht="15.75" thickBot="1">
      <c r="A20" s="519" t="s">
        <v>320</v>
      </c>
      <c r="B20" s="520"/>
      <c r="C20" s="521"/>
      <c r="D20" s="522"/>
      <c r="E20" s="523"/>
      <c r="F20" s="522"/>
      <c r="G20" s="523"/>
      <c r="H20" s="523"/>
      <c r="I20" s="524"/>
    </row>
    <row r="21" spans="1:9" ht="15.75" thickBot="1">
      <c r="A21" s="533"/>
      <c r="B21" s="526" t="s">
        <v>147</v>
      </c>
      <c r="C21" s="527"/>
      <c r="D21" s="534"/>
      <c r="E21" s="527">
        <f>SUM(E18:E20)</f>
        <v>0</v>
      </c>
      <c r="F21" s="527">
        <f>SUM(F18:F20)</f>
        <v>0</v>
      </c>
      <c r="G21" s="527">
        <f>SUM(G18:G20)</f>
        <v>0</v>
      </c>
      <c r="H21" s="527"/>
      <c r="I21" s="535"/>
    </row>
    <row r="25" spans="1:9">
      <c r="A25" s="384" t="s">
        <v>138</v>
      </c>
      <c r="B25" s="384"/>
      <c r="C25" s="299"/>
      <c r="D25" s="300"/>
      <c r="E25" s="386">
        <v>44651</v>
      </c>
    </row>
    <row r="26" spans="1:9">
      <c r="A26" s="387" t="s">
        <v>52</v>
      </c>
      <c r="B26" s="387"/>
      <c r="C26" s="388"/>
      <c r="D26" s="388"/>
      <c r="E26" s="389" t="s">
        <v>53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L32" sqref="L3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991" t="s">
        <v>241</v>
      </c>
      <c r="B3" s="991"/>
      <c r="C3" s="991"/>
      <c r="D3" s="991"/>
      <c r="E3" s="991"/>
      <c r="F3" s="991"/>
      <c r="G3" s="991"/>
      <c r="H3" s="991"/>
      <c r="I3" s="991"/>
    </row>
    <row r="4" spans="1:9">
      <c r="A4" t="s">
        <v>242</v>
      </c>
    </row>
    <row r="6" spans="1:9">
      <c r="A6" s="1024" t="s">
        <v>323</v>
      </c>
      <c r="B6" s="1025"/>
      <c r="C6" s="1025"/>
      <c r="D6" s="1025"/>
      <c r="E6" s="1025"/>
      <c r="F6" s="1025"/>
      <c r="G6" s="1025"/>
      <c r="H6" s="1025"/>
      <c r="I6" s="1025"/>
    </row>
    <row r="7" spans="1:9" ht="15.75" thickBot="1">
      <c r="A7" s="536"/>
      <c r="B7" s="537"/>
      <c r="C7" s="537"/>
      <c r="D7" s="537"/>
      <c r="E7" s="536"/>
      <c r="F7" s="536"/>
      <c r="G7" s="536"/>
      <c r="H7" s="536"/>
      <c r="I7" s="536"/>
    </row>
    <row r="8" spans="1:9" ht="15.75" thickBot="1">
      <c r="A8" s="1026" t="s">
        <v>324</v>
      </c>
      <c r="B8" s="1027"/>
      <c r="C8" s="1027"/>
      <c r="D8" s="1028"/>
      <c r="E8" s="1032" t="s">
        <v>254</v>
      </c>
      <c r="F8" s="1034" t="s">
        <v>325</v>
      </c>
      <c r="G8" s="1035"/>
      <c r="H8" s="1036"/>
      <c r="I8" s="1037" t="s">
        <v>260</v>
      </c>
    </row>
    <row r="9" spans="1:9" ht="15.75" thickBot="1">
      <c r="A9" s="1029"/>
      <c r="B9" s="1030"/>
      <c r="C9" s="1030"/>
      <c r="D9" s="1031"/>
      <c r="E9" s="1033"/>
      <c r="F9" s="538" t="s">
        <v>264</v>
      </c>
      <c r="G9" s="539" t="s">
        <v>326</v>
      </c>
      <c r="H9" s="538" t="s">
        <v>327</v>
      </c>
      <c r="I9" s="1038"/>
    </row>
    <row r="10" spans="1:9">
      <c r="A10" s="540">
        <v>1</v>
      </c>
      <c r="B10" s="1039" t="s">
        <v>28</v>
      </c>
      <c r="C10" s="1040"/>
      <c r="D10" s="1041"/>
      <c r="E10" s="541">
        <v>0</v>
      </c>
      <c r="F10" s="542"/>
      <c r="G10" s="542"/>
      <c r="H10" s="542"/>
      <c r="I10" s="543">
        <f>E10+F10-G10-H10</f>
        <v>0</v>
      </c>
    </row>
    <row r="11" spans="1:9">
      <c r="A11" s="544"/>
      <c r="B11" s="1042" t="s">
        <v>328</v>
      </c>
      <c r="C11" s="1043"/>
      <c r="D11" s="1044"/>
      <c r="E11" s="545">
        <v>0</v>
      </c>
      <c r="F11" s="546"/>
      <c r="G11" s="546"/>
      <c r="H11" s="546"/>
      <c r="I11" s="547">
        <f>E11+F11-G11-H11</f>
        <v>0</v>
      </c>
    </row>
    <row r="12" spans="1:9">
      <c r="A12" s="548" t="s">
        <v>329</v>
      </c>
      <c r="B12" s="1045" t="s">
        <v>30</v>
      </c>
      <c r="C12" s="1046"/>
      <c r="D12" s="1047"/>
      <c r="E12" s="549">
        <v>0</v>
      </c>
      <c r="F12" s="550">
        <v>0</v>
      </c>
      <c r="G12" s="550">
        <v>0</v>
      </c>
      <c r="H12" s="550">
        <v>0</v>
      </c>
      <c r="I12" s="551">
        <f>E12+F12-G12-H12</f>
        <v>0</v>
      </c>
    </row>
    <row r="13" spans="1:9">
      <c r="A13" s="548"/>
      <c r="B13" s="1042" t="s">
        <v>328</v>
      </c>
      <c r="C13" s="1043"/>
      <c r="D13" s="1044"/>
      <c r="E13" s="552">
        <v>0</v>
      </c>
      <c r="F13" s="550"/>
      <c r="G13" s="550"/>
      <c r="H13" s="550"/>
      <c r="I13" s="550">
        <f>E13+F13-G13-H13</f>
        <v>0</v>
      </c>
    </row>
    <row r="14" spans="1:9" ht="15.75" thickBot="1">
      <c r="A14" s="553" t="s">
        <v>330</v>
      </c>
      <c r="B14" s="1045" t="s">
        <v>331</v>
      </c>
      <c r="C14" s="1046"/>
      <c r="D14" s="1047"/>
      <c r="E14" s="549">
        <v>0</v>
      </c>
      <c r="F14" s="550"/>
      <c r="G14" s="550"/>
      <c r="H14" s="550"/>
      <c r="I14" s="546">
        <f>E14+F14-G14-H14</f>
        <v>0</v>
      </c>
    </row>
    <row r="15" spans="1:9" ht="15.75" thickBot="1">
      <c r="A15" s="1021" t="s">
        <v>332</v>
      </c>
      <c r="B15" s="1022"/>
      <c r="C15" s="1022"/>
      <c r="D15" s="1023"/>
      <c r="E15" s="554">
        <f>E10+E12+E14</f>
        <v>0</v>
      </c>
      <c r="F15" s="554">
        <f>F10+F12+F14</f>
        <v>0</v>
      </c>
      <c r="G15" s="554">
        <f>G10+G12+G14</f>
        <v>0</v>
      </c>
      <c r="H15" s="554">
        <f>H10+H12+H14</f>
        <v>0</v>
      </c>
      <c r="I15" s="555">
        <f>I10+I12+I14</f>
        <v>0</v>
      </c>
    </row>
    <row r="17" spans="1:5" ht="15.75">
      <c r="A17" s="556" t="s">
        <v>333</v>
      </c>
    </row>
    <row r="18" spans="1:5" ht="15.75">
      <c r="A18" s="556" t="s">
        <v>334</v>
      </c>
    </row>
    <row r="22" spans="1:5">
      <c r="A22" s="384" t="s">
        <v>138</v>
      </c>
      <c r="B22" s="384"/>
      <c r="C22" s="299"/>
      <c r="D22" s="300"/>
      <c r="E22" s="386">
        <v>44651</v>
      </c>
    </row>
    <row r="23" spans="1:5">
      <c r="A23" s="387" t="s">
        <v>52</v>
      </c>
      <c r="B23" s="387"/>
      <c r="C23" s="388"/>
      <c r="D23" s="388"/>
      <c r="E23" s="389" t="s">
        <v>53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topLeftCell="A10" workbookViewId="0">
      <selection activeCell="L6" sqref="L6"/>
    </sheetView>
  </sheetViews>
  <sheetFormatPr defaultColWidth="9.140625" defaultRowHeight="13.5"/>
  <cols>
    <col min="1" max="1" width="8" style="10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5" customFormat="1" ht="16.5">
      <c r="A1" s="104"/>
      <c r="H1" s="106" t="s">
        <v>54</v>
      </c>
    </row>
    <row r="2" spans="1:39" s="105" customFormat="1" ht="72.75" customHeight="1">
      <c r="A2" s="851" t="s">
        <v>55</v>
      </c>
      <c r="B2" s="851"/>
      <c r="H2" s="852" t="s">
        <v>5</v>
      </c>
      <c r="I2" s="852"/>
      <c r="J2" s="107"/>
    </row>
    <row r="3" spans="1:39" s="7" customFormat="1" ht="18.75">
      <c r="A3" s="840" t="s">
        <v>2</v>
      </c>
      <c r="B3" s="840"/>
      <c r="C3" s="3"/>
      <c r="D3" s="3"/>
      <c r="E3" s="3"/>
      <c r="F3" s="3"/>
      <c r="G3" s="4"/>
      <c r="H3" s="4"/>
      <c r="I3" s="6"/>
      <c r="J3" s="6"/>
    </row>
    <row r="4" spans="1:39" ht="18.75">
      <c r="A4" s="841" t="s">
        <v>4</v>
      </c>
      <c r="B4" s="841"/>
      <c r="C4" s="8"/>
      <c r="D4" s="8"/>
      <c r="E4" s="8"/>
      <c r="F4" s="8"/>
      <c r="G4" s="9"/>
      <c r="H4" s="9"/>
      <c r="I4" s="108"/>
      <c r="J4" s="108"/>
    </row>
    <row r="5" spans="1:39" ht="18.75">
      <c r="A5" s="841" t="s">
        <v>6</v>
      </c>
      <c r="B5" s="841"/>
      <c r="C5" s="10"/>
      <c r="D5" s="10"/>
      <c r="E5" s="10"/>
      <c r="F5" s="10"/>
      <c r="G5" s="9"/>
      <c r="H5" s="9"/>
    </row>
    <row r="6" spans="1:39" ht="69.75" customHeight="1">
      <c r="A6" s="837" t="s">
        <v>56</v>
      </c>
      <c r="B6" s="837"/>
      <c r="C6" s="837"/>
      <c r="D6" s="837"/>
      <c r="E6" s="837"/>
      <c r="F6" s="837"/>
      <c r="G6" s="837"/>
      <c r="H6" s="837"/>
      <c r="I6" s="837"/>
    </row>
    <row r="7" spans="1:39" ht="19.5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03" customFormat="1" ht="45.75" thickBot="1">
      <c r="A8" s="12" t="s">
        <v>57</v>
      </c>
      <c r="B8" s="13" t="s">
        <v>58</v>
      </c>
      <c r="C8" s="12" t="s">
        <v>59</v>
      </c>
      <c r="D8" s="12" t="s">
        <v>60</v>
      </c>
      <c r="E8" s="12" t="s">
        <v>61</v>
      </c>
      <c r="F8" s="12" t="s">
        <v>62</v>
      </c>
      <c r="G8" s="12" t="s">
        <v>63</v>
      </c>
      <c r="H8" s="109" t="s">
        <v>64</v>
      </c>
      <c r="I8" s="12" t="s">
        <v>65</v>
      </c>
      <c r="J8" s="12" t="s">
        <v>66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6" customFormat="1" ht="17.25" thickBot="1">
      <c r="A9" s="110"/>
      <c r="B9" s="111"/>
      <c r="C9" s="112"/>
      <c r="D9" s="113"/>
      <c r="E9" s="32"/>
      <c r="F9" s="33"/>
      <c r="G9" s="32"/>
      <c r="H9" s="114"/>
      <c r="I9" s="32"/>
      <c r="J9" s="32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</row>
    <row r="10" spans="1:39" s="116" customFormat="1" ht="17.25" thickBot="1">
      <c r="A10" s="110"/>
      <c r="B10" s="111"/>
      <c r="C10" s="112"/>
      <c r="D10" s="113"/>
      <c r="E10" s="32"/>
      <c r="F10" s="33"/>
      <c r="G10" s="32"/>
      <c r="H10" s="114"/>
      <c r="I10" s="32"/>
      <c r="J10" s="32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</row>
    <row r="11" spans="1:39" s="116" customFormat="1" ht="17.25" thickBot="1">
      <c r="A11" s="110"/>
      <c r="B11" s="111"/>
      <c r="C11" s="112"/>
      <c r="D11" s="113"/>
      <c r="E11" s="32"/>
      <c r="F11" s="33"/>
      <c r="G11" s="32"/>
      <c r="H11" s="114"/>
      <c r="I11" s="32"/>
      <c r="J11" s="32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</row>
    <row r="12" spans="1:39" s="116" customFormat="1" ht="17.25" thickBot="1">
      <c r="A12" s="110"/>
      <c r="B12" s="111"/>
      <c r="C12" s="112"/>
      <c r="D12" s="113"/>
      <c r="E12" s="32"/>
      <c r="F12" s="33"/>
      <c r="G12" s="32"/>
      <c r="H12" s="114"/>
      <c r="I12" s="32"/>
      <c r="J12" s="32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</row>
    <row r="13" spans="1:39" s="116" customFormat="1" ht="17.25" thickBot="1">
      <c r="A13" s="110"/>
      <c r="B13" s="111"/>
      <c r="C13" s="112"/>
      <c r="D13" s="113"/>
      <c r="E13" s="32"/>
      <c r="F13" s="33"/>
      <c r="G13" s="32"/>
      <c r="H13" s="114"/>
      <c r="I13" s="32"/>
      <c r="J13" s="3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</row>
    <row r="14" spans="1:39" s="116" customFormat="1" ht="17.25" thickBot="1">
      <c r="A14" s="110"/>
      <c r="B14" s="111"/>
      <c r="C14" s="112"/>
      <c r="D14" s="113"/>
      <c r="E14" s="32"/>
      <c r="F14" s="33"/>
      <c r="G14" s="32"/>
      <c r="H14" s="114"/>
      <c r="I14" s="32"/>
      <c r="J14" s="32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</row>
    <row r="15" spans="1:39" s="116" customFormat="1" ht="24" thickBot="1">
      <c r="A15" s="847" t="s">
        <v>67</v>
      </c>
      <c r="B15" s="848"/>
      <c r="C15" s="848"/>
      <c r="D15" s="848"/>
      <c r="E15" s="849"/>
      <c r="F15" s="33"/>
      <c r="G15" s="32"/>
      <c r="H15" s="33"/>
      <c r="I15" s="32"/>
      <c r="J15" s="32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</row>
    <row r="16" spans="1:39" s="87" customFormat="1">
      <c r="A16" s="86"/>
      <c r="D16" s="87" t="s">
        <v>49</v>
      </c>
    </row>
    <row r="17" spans="1:10" s="87" customFormat="1">
      <c r="A17" s="117" t="s">
        <v>68</v>
      </c>
      <c r="B17" s="117"/>
      <c r="C17" s="117"/>
      <c r="D17" s="117"/>
      <c r="E17" s="117"/>
      <c r="F17" s="117"/>
      <c r="G17" s="117"/>
      <c r="H17" s="117"/>
    </row>
    <row r="18" spans="1:10" s="119" customFormat="1" ht="14.25">
      <c r="A18" s="118" t="s">
        <v>69</v>
      </c>
      <c r="B18" s="118"/>
      <c r="C18" s="118"/>
      <c r="D18" s="118"/>
      <c r="E18" s="118"/>
      <c r="F18" s="98"/>
      <c r="G18" s="97"/>
      <c r="H18" s="87"/>
    </row>
    <row r="19" spans="1:10" s="119" customFormat="1" ht="15">
      <c r="A19" s="120" t="s">
        <v>70</v>
      </c>
      <c r="B19" s="96"/>
      <c r="C19" s="96"/>
      <c r="D19" s="97"/>
      <c r="E19" s="97"/>
      <c r="F19" s="98"/>
      <c r="G19" s="97"/>
      <c r="H19" s="87"/>
    </row>
    <row r="20" spans="1:10" s="119" customFormat="1" ht="15">
      <c r="A20" s="120" t="s">
        <v>71</v>
      </c>
      <c r="B20" s="120"/>
      <c r="C20" s="120"/>
      <c r="D20" s="120"/>
      <c r="E20" s="120"/>
      <c r="F20" s="98"/>
      <c r="G20" s="97"/>
      <c r="H20" s="87"/>
    </row>
    <row r="21" spans="1:10" s="119" customFormat="1" ht="15">
      <c r="A21" s="120" t="s">
        <v>72</v>
      </c>
      <c r="B21" s="120"/>
      <c r="C21" s="120"/>
      <c r="D21" s="120"/>
      <c r="E21" s="120"/>
      <c r="F21" s="98"/>
      <c r="G21" s="97"/>
      <c r="H21" s="87"/>
    </row>
    <row r="22" spans="1:10" s="119" customFormat="1" ht="15">
      <c r="A22" s="120" t="s">
        <v>73</v>
      </c>
      <c r="B22" s="96"/>
      <c r="C22" s="96"/>
      <c r="D22" s="97"/>
      <c r="E22" s="97"/>
      <c r="F22" s="98"/>
      <c r="G22" s="97"/>
      <c r="H22" s="87"/>
    </row>
    <row r="23" spans="1:10" s="87" customFormat="1" ht="18.75">
      <c r="A23" s="121"/>
      <c r="B23" s="96"/>
      <c r="C23" s="96"/>
      <c r="D23" s="97"/>
      <c r="E23" s="97"/>
      <c r="F23" s="98"/>
      <c r="G23" s="97"/>
      <c r="J23" s="9"/>
    </row>
    <row r="24" spans="1:10" s="87" customFormat="1" ht="18.75">
      <c r="A24" s="121"/>
      <c r="B24" s="96"/>
      <c r="C24" s="96"/>
      <c r="D24" s="97"/>
      <c r="E24" s="97"/>
      <c r="F24" s="98"/>
      <c r="G24" s="97"/>
      <c r="J24" s="9"/>
    </row>
    <row r="25" spans="1:10" s="87" customFormat="1" ht="18.75">
      <c r="A25" s="121"/>
      <c r="B25" s="96"/>
      <c r="C25" s="96"/>
      <c r="D25" s="97"/>
      <c r="E25" s="97"/>
      <c r="F25" s="98"/>
      <c r="G25" s="97"/>
      <c r="J25" s="9"/>
    </row>
    <row r="26" spans="1:10" s="87" customFormat="1" ht="18.75">
      <c r="A26" s="121"/>
      <c r="B26" s="96"/>
      <c r="C26" s="96"/>
      <c r="D26" s="97"/>
      <c r="E26" s="97"/>
      <c r="F26" s="98"/>
      <c r="G26" s="97"/>
      <c r="J26" s="9"/>
    </row>
    <row r="27" spans="1:10" ht="18.75">
      <c r="A27" s="99"/>
      <c r="B27" s="9"/>
      <c r="C27" s="9"/>
      <c r="D27" s="28"/>
      <c r="E27" s="28"/>
      <c r="G27" s="9"/>
      <c r="H27" s="100"/>
      <c r="I27" s="9"/>
    </row>
    <row r="28" spans="1:10" ht="18.75">
      <c r="A28" s="101" t="s">
        <v>51</v>
      </c>
      <c r="E28" s="844" t="s">
        <v>74</v>
      </c>
      <c r="F28" s="844"/>
      <c r="G28" s="9"/>
      <c r="H28" s="845"/>
      <c r="I28" s="845"/>
    </row>
    <row r="29" spans="1:10" ht="18.75">
      <c r="A29" s="103" t="s">
        <v>52</v>
      </c>
      <c r="B29" s="28"/>
      <c r="C29" s="9"/>
      <c r="E29" s="850">
        <v>44651</v>
      </c>
      <c r="F29" s="850"/>
      <c r="H29" s="845"/>
      <c r="I29" s="845"/>
    </row>
  </sheetData>
  <mergeCells count="11">
    <mergeCell ref="A6:I6"/>
    <mergeCell ref="A2:B2"/>
    <mergeCell ref="H2:I2"/>
    <mergeCell ref="A3:B3"/>
    <mergeCell ref="A4:B4"/>
    <mergeCell ref="A5:B5"/>
    <mergeCell ref="A15:E15"/>
    <mergeCell ref="E28:F28"/>
    <mergeCell ref="H28:I28"/>
    <mergeCell ref="E29:F29"/>
    <mergeCell ref="H29:I2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9" workbookViewId="0">
      <selection activeCell="K17" sqref="K17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991" t="s">
        <v>241</v>
      </c>
      <c r="B3" s="991"/>
      <c r="C3" s="991"/>
      <c r="D3" s="991"/>
      <c r="E3" s="991"/>
      <c r="F3" s="991"/>
      <c r="G3" s="991"/>
      <c r="H3" s="991"/>
      <c r="I3" s="991"/>
    </row>
    <row r="4" spans="1:9">
      <c r="A4" t="s">
        <v>242</v>
      </c>
    </row>
    <row r="6" spans="1:9">
      <c r="A6" s="1050" t="s">
        <v>335</v>
      </c>
      <c r="B6" s="1050"/>
      <c r="C6" s="1050"/>
      <c r="D6" s="1050"/>
      <c r="E6" s="1050"/>
      <c r="F6" s="1050"/>
      <c r="G6" s="1050"/>
    </row>
    <row r="7" spans="1:9" ht="15.75" thickBot="1">
      <c r="A7" s="557"/>
      <c r="B7" s="536"/>
      <c r="C7" s="536"/>
      <c r="D7" s="536"/>
      <c r="E7" s="536"/>
      <c r="F7" s="536"/>
      <c r="G7" s="536"/>
    </row>
    <row r="8" spans="1:9" ht="15.75" thickBot="1">
      <c r="A8" s="1051" t="s">
        <v>336</v>
      </c>
      <c r="B8" s="1052"/>
      <c r="C8" s="558" t="s">
        <v>271</v>
      </c>
      <c r="D8" s="559" t="s">
        <v>337</v>
      </c>
      <c r="E8" s="560" t="s">
        <v>338</v>
      </c>
      <c r="F8" s="559" t="s">
        <v>339</v>
      </c>
      <c r="G8" s="561" t="s">
        <v>340</v>
      </c>
    </row>
    <row r="9" spans="1:9" ht="29.25" customHeight="1">
      <c r="A9" s="1053" t="s">
        <v>341</v>
      </c>
      <c r="B9" s="1054"/>
      <c r="C9" s="562">
        <v>0</v>
      </c>
      <c r="D9" s="562"/>
      <c r="E9" s="562"/>
      <c r="F9" s="562"/>
      <c r="G9" s="563">
        <f>C9+D9-E9-F9</f>
        <v>0</v>
      </c>
    </row>
    <row r="10" spans="1:9" ht="26.25" customHeight="1">
      <c r="A10" s="1055" t="s">
        <v>342</v>
      </c>
      <c r="B10" s="1056"/>
      <c r="C10" s="564">
        <v>0</v>
      </c>
      <c r="D10" s="564"/>
      <c r="E10" s="564"/>
      <c r="F10" s="564"/>
      <c r="G10" s="565">
        <f t="shared" ref="G10:G17" si="0">C10+D10-E10-F10</f>
        <v>0</v>
      </c>
    </row>
    <row r="11" spans="1:9">
      <c r="A11" s="1055" t="s">
        <v>343</v>
      </c>
      <c r="B11" s="1056"/>
      <c r="C11" s="564">
        <v>0</v>
      </c>
      <c r="D11" s="564"/>
      <c r="E11" s="564"/>
      <c r="F11" s="564"/>
      <c r="G11" s="565">
        <f t="shared" si="0"/>
        <v>0</v>
      </c>
    </row>
    <row r="12" spans="1:9">
      <c r="A12" s="1055" t="s">
        <v>344</v>
      </c>
      <c r="B12" s="1056"/>
      <c r="C12" s="564">
        <v>0</v>
      </c>
      <c r="D12" s="564"/>
      <c r="E12" s="564"/>
      <c r="F12" s="564"/>
      <c r="G12" s="565">
        <f t="shared" si="0"/>
        <v>0</v>
      </c>
    </row>
    <row r="13" spans="1:9" ht="46.5" customHeight="1">
      <c r="A13" s="1055" t="s">
        <v>345</v>
      </c>
      <c r="B13" s="1056"/>
      <c r="C13" s="564">
        <v>0</v>
      </c>
      <c r="D13" s="564"/>
      <c r="E13" s="564"/>
      <c r="F13" s="564"/>
      <c r="G13" s="565">
        <f t="shared" si="0"/>
        <v>0</v>
      </c>
    </row>
    <row r="14" spans="1:9" ht="33.75" customHeight="1">
      <c r="A14" s="1057" t="s">
        <v>346</v>
      </c>
      <c r="B14" s="1056"/>
      <c r="C14" s="564">
        <v>0</v>
      </c>
      <c r="D14" s="564"/>
      <c r="E14" s="564"/>
      <c r="F14" s="564"/>
      <c r="G14" s="565">
        <f t="shared" si="0"/>
        <v>0</v>
      </c>
    </row>
    <row r="15" spans="1:9">
      <c r="A15" s="1057" t="s">
        <v>347</v>
      </c>
      <c r="B15" s="1056"/>
      <c r="C15" s="564">
        <v>0</v>
      </c>
      <c r="D15" s="564"/>
      <c r="E15" s="564"/>
      <c r="F15" s="564"/>
      <c r="G15" s="565">
        <f t="shared" si="0"/>
        <v>0</v>
      </c>
    </row>
    <row r="16" spans="1:9" ht="36" customHeight="1">
      <c r="A16" s="1057" t="s">
        <v>348</v>
      </c>
      <c r="B16" s="1056"/>
      <c r="C16" s="564">
        <v>0</v>
      </c>
      <c r="D16" s="564"/>
      <c r="E16" s="564"/>
      <c r="F16" s="564"/>
      <c r="G16" s="565">
        <f t="shared" si="0"/>
        <v>0</v>
      </c>
    </row>
    <row r="17" spans="1:7" ht="41.25" customHeight="1" thickBot="1">
      <c r="A17" s="1048" t="s">
        <v>349</v>
      </c>
      <c r="B17" s="1049"/>
      <c r="C17" s="566">
        <v>0</v>
      </c>
      <c r="D17" s="566"/>
      <c r="E17" s="566"/>
      <c r="F17" s="566"/>
      <c r="G17" s="567">
        <f t="shared" si="0"/>
        <v>0</v>
      </c>
    </row>
    <row r="18" spans="1:7">
      <c r="A18" s="1059" t="s">
        <v>350</v>
      </c>
      <c r="B18" s="1054"/>
      <c r="C18" s="568">
        <f>SUM(C19:C38)</f>
        <v>0</v>
      </c>
      <c r="D18" s="568">
        <f>SUM(D19:D38)</f>
        <v>0</v>
      </c>
      <c r="E18" s="568">
        <f>SUM(E19:E38)</f>
        <v>0</v>
      </c>
      <c r="F18" s="568">
        <f>SUM(F19:F38)</f>
        <v>0</v>
      </c>
      <c r="G18" s="569">
        <f>SUM(G19:G38)</f>
        <v>0</v>
      </c>
    </row>
    <row r="19" spans="1:7">
      <c r="A19" s="1060" t="s">
        <v>351</v>
      </c>
      <c r="B19" s="1056"/>
      <c r="C19" s="570">
        <v>0</v>
      </c>
      <c r="D19" s="570"/>
      <c r="E19" s="571"/>
      <c r="F19" s="571"/>
      <c r="G19" s="565">
        <f t="shared" ref="G19:G38" si="1">C19+D19-E19-F19</f>
        <v>0</v>
      </c>
    </row>
    <row r="20" spans="1:7" ht="15" customHeight="1">
      <c r="A20" s="1060" t="s">
        <v>352</v>
      </c>
      <c r="B20" s="1056"/>
      <c r="C20" s="570">
        <v>0</v>
      </c>
      <c r="D20" s="570"/>
      <c r="E20" s="571"/>
      <c r="F20" s="571"/>
      <c r="G20" s="565">
        <f t="shared" si="1"/>
        <v>0</v>
      </c>
    </row>
    <row r="21" spans="1:7" ht="15" customHeight="1">
      <c r="A21" s="1060" t="s">
        <v>353</v>
      </c>
      <c r="B21" s="1056"/>
      <c r="C21" s="570">
        <v>0</v>
      </c>
      <c r="D21" s="570"/>
      <c r="E21" s="571"/>
      <c r="F21" s="571"/>
      <c r="G21" s="565">
        <f t="shared" si="1"/>
        <v>0</v>
      </c>
    </row>
    <row r="22" spans="1:7" ht="38.25" customHeight="1">
      <c r="A22" s="1061" t="s">
        <v>354</v>
      </c>
      <c r="B22" s="1056"/>
      <c r="C22" s="570">
        <v>0</v>
      </c>
      <c r="D22" s="570"/>
      <c r="E22" s="571"/>
      <c r="F22" s="571"/>
      <c r="G22" s="565">
        <f t="shared" si="1"/>
        <v>0</v>
      </c>
    </row>
    <row r="23" spans="1:7" ht="15" customHeight="1">
      <c r="A23" s="1058" t="s">
        <v>355</v>
      </c>
      <c r="B23" s="1056"/>
      <c r="C23" s="570">
        <v>0</v>
      </c>
      <c r="D23" s="570"/>
      <c r="E23" s="571"/>
      <c r="F23" s="571"/>
      <c r="G23" s="565">
        <f t="shared" si="1"/>
        <v>0</v>
      </c>
    </row>
    <row r="24" spans="1:7" ht="15" customHeight="1">
      <c r="A24" s="1058" t="s">
        <v>356</v>
      </c>
      <c r="B24" s="1056"/>
      <c r="C24" s="570">
        <v>0</v>
      </c>
      <c r="D24" s="570"/>
      <c r="E24" s="571"/>
      <c r="F24" s="571"/>
      <c r="G24" s="565">
        <f t="shared" si="1"/>
        <v>0</v>
      </c>
    </row>
    <row r="25" spans="1:7" ht="15" customHeight="1">
      <c r="A25" s="1058" t="s">
        <v>357</v>
      </c>
      <c r="B25" s="1056"/>
      <c r="C25" s="570">
        <v>0</v>
      </c>
      <c r="D25" s="570"/>
      <c r="E25" s="571"/>
      <c r="F25" s="571"/>
      <c r="G25" s="565">
        <f t="shared" si="1"/>
        <v>0</v>
      </c>
    </row>
    <row r="26" spans="1:7" ht="31.5" customHeight="1">
      <c r="A26" s="1058" t="s">
        <v>358</v>
      </c>
      <c r="B26" s="1056"/>
      <c r="C26" s="570">
        <v>0</v>
      </c>
      <c r="D26" s="570"/>
      <c r="E26" s="571"/>
      <c r="F26" s="571"/>
      <c r="G26" s="565">
        <f t="shared" si="1"/>
        <v>0</v>
      </c>
    </row>
    <row r="27" spans="1:7" ht="15" customHeight="1">
      <c r="A27" s="1058" t="s">
        <v>359</v>
      </c>
      <c r="B27" s="1056"/>
      <c r="C27" s="570">
        <v>0</v>
      </c>
      <c r="D27" s="570"/>
      <c r="E27" s="571"/>
      <c r="F27" s="571"/>
      <c r="G27" s="565">
        <f t="shared" si="1"/>
        <v>0</v>
      </c>
    </row>
    <row r="28" spans="1:7" ht="15" customHeight="1">
      <c r="A28" s="1058" t="s">
        <v>360</v>
      </c>
      <c r="B28" s="1056"/>
      <c r="C28" s="570">
        <v>0</v>
      </c>
      <c r="D28" s="570"/>
      <c r="E28" s="571"/>
      <c r="F28" s="571"/>
      <c r="G28" s="565">
        <f t="shared" si="1"/>
        <v>0</v>
      </c>
    </row>
    <row r="29" spans="1:7" ht="15" customHeight="1">
      <c r="A29" s="1058" t="s">
        <v>361</v>
      </c>
      <c r="B29" s="1056"/>
      <c r="C29" s="570">
        <v>0</v>
      </c>
      <c r="D29" s="570"/>
      <c r="E29" s="571"/>
      <c r="F29" s="571"/>
      <c r="G29" s="565">
        <f t="shared" si="1"/>
        <v>0</v>
      </c>
    </row>
    <row r="30" spans="1:7">
      <c r="A30" s="1058" t="s">
        <v>362</v>
      </c>
      <c r="B30" s="1056"/>
      <c r="C30" s="570">
        <v>0</v>
      </c>
      <c r="D30" s="570"/>
      <c r="E30" s="571"/>
      <c r="F30" s="571"/>
      <c r="G30" s="565">
        <f t="shared" si="1"/>
        <v>0</v>
      </c>
    </row>
    <row r="31" spans="1:7">
      <c r="A31" s="1058" t="s">
        <v>363</v>
      </c>
      <c r="B31" s="1056"/>
      <c r="C31" s="570">
        <v>0</v>
      </c>
      <c r="D31" s="570"/>
      <c r="E31" s="571"/>
      <c r="F31" s="571"/>
      <c r="G31" s="565">
        <f t="shared" si="1"/>
        <v>0</v>
      </c>
    </row>
    <row r="32" spans="1:7" ht="15" customHeight="1">
      <c r="A32" s="1061" t="s">
        <v>364</v>
      </c>
      <c r="B32" s="1056"/>
      <c r="C32" s="570">
        <v>0</v>
      </c>
      <c r="D32" s="570"/>
      <c r="E32" s="571"/>
      <c r="F32" s="571"/>
      <c r="G32" s="565">
        <f>C32+D32-E32-F32</f>
        <v>0</v>
      </c>
    </row>
    <row r="33" spans="1:7" ht="15" customHeight="1">
      <c r="A33" s="1061" t="s">
        <v>365</v>
      </c>
      <c r="B33" s="1056"/>
      <c r="C33" s="570">
        <v>0</v>
      </c>
      <c r="D33" s="570"/>
      <c r="E33" s="571"/>
      <c r="F33" s="571"/>
      <c r="G33" s="565">
        <f>C33+D33-E33-F33</f>
        <v>0</v>
      </c>
    </row>
    <row r="34" spans="1:7" ht="26.25" customHeight="1">
      <c r="A34" s="1061" t="s">
        <v>366</v>
      </c>
      <c r="B34" s="1056"/>
      <c r="C34" s="570">
        <v>0</v>
      </c>
      <c r="D34" s="570"/>
      <c r="E34" s="571"/>
      <c r="F34" s="571"/>
      <c r="G34" s="565">
        <f t="shared" si="1"/>
        <v>0</v>
      </c>
    </row>
    <row r="35" spans="1:7" ht="29.25" customHeight="1">
      <c r="A35" s="1061" t="s">
        <v>367</v>
      </c>
      <c r="B35" s="1056"/>
      <c r="C35" s="570">
        <v>0</v>
      </c>
      <c r="D35" s="570"/>
      <c r="E35" s="571"/>
      <c r="F35" s="571"/>
      <c r="G35" s="565">
        <f t="shared" si="1"/>
        <v>0</v>
      </c>
    </row>
    <row r="36" spans="1:7" ht="15" customHeight="1">
      <c r="A36" s="1061" t="s">
        <v>368</v>
      </c>
      <c r="B36" s="1056"/>
      <c r="C36" s="570">
        <v>0</v>
      </c>
      <c r="D36" s="570"/>
      <c r="E36" s="571"/>
      <c r="F36" s="571"/>
      <c r="G36" s="565">
        <f t="shared" si="1"/>
        <v>0</v>
      </c>
    </row>
    <row r="37" spans="1:7" ht="15" customHeight="1">
      <c r="A37" s="1061" t="s">
        <v>369</v>
      </c>
      <c r="B37" s="1056"/>
      <c r="C37" s="570">
        <v>0</v>
      </c>
      <c r="D37" s="570"/>
      <c r="E37" s="571"/>
      <c r="F37" s="571"/>
      <c r="G37" s="565">
        <f t="shared" si="1"/>
        <v>0</v>
      </c>
    </row>
    <row r="38" spans="1:7" ht="15.75" thickBot="1">
      <c r="A38" s="1062" t="s">
        <v>370</v>
      </c>
      <c r="B38" s="1049"/>
      <c r="C38" s="572">
        <v>0</v>
      </c>
      <c r="D38" s="572"/>
      <c r="E38" s="571"/>
      <c r="F38" s="571"/>
      <c r="G38" s="573">
        <f t="shared" si="1"/>
        <v>0</v>
      </c>
    </row>
    <row r="39" spans="1:7" ht="15.75" thickBot="1">
      <c r="A39" s="1063" t="s">
        <v>371</v>
      </c>
      <c r="B39" s="1064"/>
      <c r="C39" s="574">
        <f>SUM(C9:C18)</f>
        <v>0</v>
      </c>
      <c r="D39" s="574">
        <f>SUM(D9:D18)</f>
        <v>0</v>
      </c>
      <c r="E39" s="574">
        <f>SUM(E9:E18)</f>
        <v>0</v>
      </c>
      <c r="F39" s="574">
        <f>SUM(F9:F18)</f>
        <v>0</v>
      </c>
      <c r="G39" s="574">
        <f>SUM(G9:G18)</f>
        <v>0</v>
      </c>
    </row>
    <row r="43" spans="1:7">
      <c r="A43" s="384" t="s">
        <v>138</v>
      </c>
      <c r="B43" s="384"/>
      <c r="C43" s="299"/>
      <c r="D43" s="300"/>
      <c r="E43" s="386">
        <v>44651</v>
      </c>
    </row>
    <row r="44" spans="1:7">
      <c r="A44" s="387" t="s">
        <v>52</v>
      </c>
      <c r="B44" s="387"/>
      <c r="C44" s="388"/>
      <c r="D44" s="388"/>
      <c r="E44" s="389" t="s">
        <v>53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I37" sqref="I37"/>
    </sheetView>
  </sheetViews>
  <sheetFormatPr defaultRowHeight="15"/>
  <cols>
    <col min="1" max="1" width="22.7109375" customWidth="1"/>
    <col min="2" max="2" width="18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1017" t="s">
        <v>372</v>
      </c>
      <c r="B6" s="1017"/>
      <c r="C6" s="1017"/>
      <c r="D6" s="392"/>
    </row>
    <row r="7" spans="1:9" ht="19.5" thickBot="1">
      <c r="A7" s="575"/>
      <c r="B7" s="575"/>
      <c r="C7" s="575"/>
      <c r="D7" s="392"/>
    </row>
    <row r="8" spans="1:9" ht="15.75" thickBot="1">
      <c r="A8" s="1063" t="s">
        <v>273</v>
      </c>
      <c r="B8" s="1067"/>
      <c r="C8" s="576" t="s">
        <v>254</v>
      </c>
      <c r="D8" s="577" t="s">
        <v>260</v>
      </c>
      <c r="E8" s="332"/>
    </row>
    <row r="9" spans="1:9" ht="15.75" thickBot="1">
      <c r="A9" s="1063" t="s">
        <v>373</v>
      </c>
      <c r="B9" s="1067"/>
      <c r="C9" s="576"/>
      <c r="D9" s="577"/>
      <c r="E9" s="389"/>
    </row>
    <row r="10" spans="1:9">
      <c r="A10" s="1068" t="s">
        <v>374</v>
      </c>
      <c r="B10" s="1069"/>
      <c r="C10" s="578">
        <v>0</v>
      </c>
      <c r="D10" s="579">
        <v>0</v>
      </c>
    </row>
    <row r="11" spans="1:9">
      <c r="A11" s="1070" t="s">
        <v>375</v>
      </c>
      <c r="B11" s="1071"/>
      <c r="C11" s="580">
        <v>0</v>
      </c>
      <c r="D11" s="581">
        <v>0</v>
      </c>
    </row>
    <row r="12" spans="1:9" ht="15.75" thickBot="1">
      <c r="A12" s="1065" t="s">
        <v>376</v>
      </c>
      <c r="B12" s="1066"/>
      <c r="C12" s="580">
        <v>0</v>
      </c>
      <c r="D12" s="581">
        <v>0</v>
      </c>
    </row>
    <row r="13" spans="1:9" ht="15.75" thickBot="1">
      <c r="A13" s="1063" t="s">
        <v>377</v>
      </c>
      <c r="B13" s="1067"/>
      <c r="C13" s="582">
        <f>SUM(C14:C16)</f>
        <v>0</v>
      </c>
      <c r="D13" s="583">
        <f>SUM(D14:D16)</f>
        <v>0</v>
      </c>
    </row>
    <row r="14" spans="1:9">
      <c r="A14" s="1068" t="s">
        <v>374</v>
      </c>
      <c r="B14" s="1069"/>
      <c r="C14" s="578">
        <v>0</v>
      </c>
      <c r="D14" s="579">
        <v>0</v>
      </c>
    </row>
    <row r="15" spans="1:9">
      <c r="A15" s="1070" t="s">
        <v>375</v>
      </c>
      <c r="B15" s="1071"/>
      <c r="C15" s="580">
        <v>0</v>
      </c>
      <c r="D15" s="581">
        <v>0</v>
      </c>
    </row>
    <row r="16" spans="1:9" ht="15.75" thickBot="1">
      <c r="A16" s="1065" t="s">
        <v>376</v>
      </c>
      <c r="B16" s="1066"/>
      <c r="C16" s="580">
        <v>0</v>
      </c>
      <c r="D16" s="581">
        <v>0</v>
      </c>
    </row>
    <row r="17" spans="1:5" ht="15.75" thickBot="1">
      <c r="A17" s="1063" t="s">
        <v>378</v>
      </c>
      <c r="B17" s="1067"/>
      <c r="C17" s="584">
        <f>SUM(C18:C20)</f>
        <v>0</v>
      </c>
      <c r="D17" s="585">
        <f>SUM(D18:D20)</f>
        <v>0</v>
      </c>
    </row>
    <row r="18" spans="1:5">
      <c r="A18" s="1068" t="s">
        <v>374</v>
      </c>
      <c r="B18" s="1069"/>
      <c r="C18" s="578">
        <v>0</v>
      </c>
      <c r="D18" s="579">
        <v>0</v>
      </c>
    </row>
    <row r="19" spans="1:5">
      <c r="A19" s="1070" t="s">
        <v>375</v>
      </c>
      <c r="B19" s="1071"/>
      <c r="C19" s="580">
        <v>0</v>
      </c>
      <c r="D19" s="581">
        <v>0</v>
      </c>
    </row>
    <row r="20" spans="1:5" ht="15.75" thickBot="1">
      <c r="A20" s="1065" t="s">
        <v>376</v>
      </c>
      <c r="B20" s="1066"/>
      <c r="C20" s="580">
        <v>0</v>
      </c>
      <c r="D20" s="581">
        <v>0</v>
      </c>
    </row>
    <row r="21" spans="1:5" ht="15.75" thickBot="1">
      <c r="A21" s="1063" t="s">
        <v>379</v>
      </c>
      <c r="B21" s="1067"/>
      <c r="C21" s="586">
        <f>C13+C17</f>
        <v>0</v>
      </c>
      <c r="D21" s="585">
        <f>D13+D17</f>
        <v>0</v>
      </c>
    </row>
    <row r="22" spans="1:5">
      <c r="D22" s="388"/>
      <c r="E22" s="389"/>
    </row>
    <row r="25" spans="1:5">
      <c r="A25" s="384" t="s">
        <v>138</v>
      </c>
      <c r="B25" s="384"/>
      <c r="C25" s="299"/>
      <c r="D25" s="386">
        <v>44651</v>
      </c>
    </row>
    <row r="26" spans="1:5">
      <c r="A26" s="387" t="s">
        <v>52</v>
      </c>
      <c r="B26" s="387"/>
      <c r="C26" s="388"/>
      <c r="D26" s="389" t="s">
        <v>53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L36" sqref="L3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1017" t="s">
        <v>380</v>
      </c>
      <c r="B6" s="1017"/>
      <c r="C6" s="1017"/>
      <c r="D6" s="918"/>
    </row>
    <row r="7" spans="1:9" ht="15.75" thickBot="1">
      <c r="A7" s="587"/>
      <c r="B7" s="587"/>
      <c r="C7" s="587"/>
      <c r="D7" s="392"/>
    </row>
    <row r="8" spans="1:9" ht="15.75" thickBot="1">
      <c r="A8" s="1072" t="s">
        <v>381</v>
      </c>
      <c r="B8" s="1073"/>
      <c r="C8" s="501" t="s">
        <v>271</v>
      </c>
      <c r="D8" s="588" t="s">
        <v>340</v>
      </c>
    </row>
    <row r="9" spans="1:9">
      <c r="A9" s="1074" t="s">
        <v>382</v>
      </c>
      <c r="B9" s="1075"/>
      <c r="C9" s="589"/>
      <c r="D9" s="590"/>
      <c r="E9" s="332"/>
    </row>
    <row r="10" spans="1:9" ht="15.75" thickBot="1">
      <c r="A10" s="1076" t="s">
        <v>383</v>
      </c>
      <c r="B10" s="1077"/>
      <c r="C10" s="591"/>
      <c r="D10" s="592"/>
      <c r="E10" s="389"/>
    </row>
    <row r="11" spans="1:9" ht="15.75" thickBot="1">
      <c r="A11" s="1078" t="s">
        <v>371</v>
      </c>
      <c r="B11" s="1079"/>
      <c r="C11" s="593">
        <f>SUM(C9:C10)</f>
        <v>0</v>
      </c>
      <c r="D11" s="594">
        <f>SUM(D9:D10)</f>
        <v>0</v>
      </c>
    </row>
    <row r="12" spans="1:9">
      <c r="D12" s="388"/>
      <c r="E12" s="389"/>
    </row>
    <row r="15" spans="1:9" ht="15" customHeight="1">
      <c r="A15" s="384" t="s">
        <v>138</v>
      </c>
      <c r="B15" s="384"/>
      <c r="C15" s="405" t="s">
        <v>90</v>
      </c>
      <c r="E15" s="384" t="s">
        <v>138</v>
      </c>
    </row>
    <row r="16" spans="1:9">
      <c r="A16" s="389" t="s">
        <v>384</v>
      </c>
      <c r="B16" s="387"/>
      <c r="C16" s="389" t="s">
        <v>385</v>
      </c>
      <c r="E16" s="389" t="s">
        <v>162</v>
      </c>
    </row>
  </sheetData>
  <mergeCells count="5">
    <mergeCell ref="A6:D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H35" sqref="H35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 ht="15" customHeight="1">
      <c r="A6" s="1017" t="s">
        <v>386</v>
      </c>
      <c r="B6" s="1017"/>
      <c r="C6" s="1017"/>
      <c r="D6" s="1017"/>
      <c r="E6" s="1017"/>
    </row>
    <row r="7" spans="1:9" ht="15.75" thickBot="1">
      <c r="A7" s="496"/>
      <c r="B7" s="595"/>
      <c r="C7" s="595"/>
      <c r="D7" s="595"/>
      <c r="E7" s="595"/>
    </row>
    <row r="8" spans="1:9" ht="15.75" thickBot="1">
      <c r="A8" s="596" t="s">
        <v>387</v>
      </c>
      <c r="B8" s="1080" t="s">
        <v>388</v>
      </c>
      <c r="C8" s="1081"/>
      <c r="D8" s="1080" t="s">
        <v>389</v>
      </c>
      <c r="E8" s="1081"/>
    </row>
    <row r="9" spans="1:9" ht="15.75" thickBot="1">
      <c r="A9" s="597"/>
      <c r="B9" s="598" t="s">
        <v>390</v>
      </c>
      <c r="C9" s="599" t="s">
        <v>391</v>
      </c>
      <c r="D9" s="600" t="s">
        <v>392</v>
      </c>
      <c r="E9" s="599" t="s">
        <v>393</v>
      </c>
    </row>
    <row r="10" spans="1:9" ht="15.75" thickBot="1">
      <c r="A10" s="601" t="s">
        <v>394</v>
      </c>
      <c r="B10" s="1080"/>
      <c r="C10" s="1082"/>
      <c r="D10" s="1082"/>
      <c r="E10" s="1083"/>
    </row>
    <row r="11" spans="1:9" ht="15" customHeight="1">
      <c r="A11" s="602" t="s">
        <v>395</v>
      </c>
      <c r="B11" s="603">
        <v>0</v>
      </c>
      <c r="C11" s="603">
        <v>0</v>
      </c>
      <c r="D11" s="604">
        <v>0</v>
      </c>
      <c r="E11" s="603">
        <v>0</v>
      </c>
    </row>
    <row r="12" spans="1:9">
      <c r="A12" s="602" t="s">
        <v>396</v>
      </c>
      <c r="B12" s="603">
        <v>0</v>
      </c>
      <c r="C12" s="603">
        <v>0</v>
      </c>
      <c r="D12" s="604">
        <v>0</v>
      </c>
      <c r="E12" s="603">
        <v>0</v>
      </c>
    </row>
    <row r="13" spans="1:9">
      <c r="A13" s="602" t="s">
        <v>397</v>
      </c>
      <c r="B13" s="603">
        <v>0</v>
      </c>
      <c r="C13" s="603">
        <v>0</v>
      </c>
      <c r="D13" s="604">
        <v>0</v>
      </c>
      <c r="E13" s="603">
        <v>0</v>
      </c>
    </row>
    <row r="14" spans="1:9">
      <c r="A14" s="602" t="s">
        <v>398</v>
      </c>
      <c r="B14" s="517">
        <v>0</v>
      </c>
      <c r="C14" s="517">
        <v>0</v>
      </c>
      <c r="D14" s="516">
        <v>0</v>
      </c>
      <c r="E14" s="517">
        <v>0</v>
      </c>
    </row>
    <row r="15" spans="1:9" ht="15" customHeight="1">
      <c r="A15" s="605" t="s">
        <v>320</v>
      </c>
      <c r="B15" s="517"/>
      <c r="C15" s="517"/>
      <c r="D15" s="516"/>
      <c r="E15" s="517"/>
    </row>
    <row r="16" spans="1:9" ht="15.75" thickBot="1">
      <c r="A16" s="606" t="s">
        <v>320</v>
      </c>
      <c r="B16" s="607"/>
      <c r="C16" s="607"/>
      <c r="D16" s="608"/>
      <c r="E16" s="607"/>
    </row>
    <row r="17" spans="1:5" ht="15.75" thickBot="1">
      <c r="A17" s="609" t="s">
        <v>371</v>
      </c>
      <c r="B17" s="527">
        <f>SUM(B11:B14)</f>
        <v>0</v>
      </c>
      <c r="C17" s="527">
        <f>SUM(C11:C14)</f>
        <v>0</v>
      </c>
      <c r="D17" s="527">
        <f>SUM(D11:D14)</f>
        <v>0</v>
      </c>
      <c r="E17" s="527">
        <f>SUM(E11:E14)</f>
        <v>0</v>
      </c>
    </row>
    <row r="18" spans="1:5" ht="15.75" thickBot="1">
      <c r="A18" s="601" t="s">
        <v>399</v>
      </c>
      <c r="B18" s="1080"/>
      <c r="C18" s="1082"/>
      <c r="D18" s="1082"/>
      <c r="E18" s="1083"/>
    </row>
    <row r="19" spans="1:5">
      <c r="A19" s="602" t="s">
        <v>395</v>
      </c>
      <c r="B19" s="603">
        <v>0</v>
      </c>
      <c r="C19" s="603">
        <v>0</v>
      </c>
      <c r="D19" s="604">
        <v>0</v>
      </c>
      <c r="E19" s="603">
        <v>0</v>
      </c>
    </row>
    <row r="20" spans="1:5">
      <c r="A20" s="602" t="s">
        <v>396</v>
      </c>
      <c r="B20" s="603">
        <v>0</v>
      </c>
      <c r="C20" s="603">
        <v>0</v>
      </c>
      <c r="D20" s="604">
        <v>0</v>
      </c>
      <c r="E20" s="603">
        <v>0</v>
      </c>
    </row>
    <row r="21" spans="1:5">
      <c r="A21" s="602" t="s">
        <v>397</v>
      </c>
      <c r="B21" s="603">
        <v>0</v>
      </c>
      <c r="C21" s="603">
        <v>0</v>
      </c>
      <c r="D21" s="604">
        <v>0</v>
      </c>
      <c r="E21" s="603">
        <v>0</v>
      </c>
    </row>
    <row r="22" spans="1:5">
      <c r="A22" s="602" t="s">
        <v>398</v>
      </c>
      <c r="B22" s="517">
        <v>0</v>
      </c>
      <c r="C22" s="517">
        <v>0</v>
      </c>
      <c r="D22" s="516">
        <v>0</v>
      </c>
      <c r="E22" s="517">
        <v>0</v>
      </c>
    </row>
    <row r="23" spans="1:5">
      <c r="A23" s="605" t="s">
        <v>320</v>
      </c>
      <c r="B23" s="517"/>
      <c r="C23" s="517"/>
      <c r="D23" s="516"/>
      <c r="E23" s="517"/>
    </row>
    <row r="24" spans="1:5" ht="15.75" thickBot="1">
      <c r="A24" s="606" t="s">
        <v>320</v>
      </c>
      <c r="B24" s="607"/>
      <c r="C24" s="607"/>
      <c r="D24" s="608"/>
      <c r="E24" s="607"/>
    </row>
    <row r="25" spans="1:5" ht="15.75" thickBot="1">
      <c r="A25" s="610" t="s">
        <v>371</v>
      </c>
      <c r="B25" s="527">
        <f>SUM(B19:B22)</f>
        <v>0</v>
      </c>
      <c r="C25" s="527">
        <f>SUM(C19:C22)</f>
        <v>0</v>
      </c>
      <c r="D25" s="527">
        <f>SUM(D19:D22)</f>
        <v>0</v>
      </c>
      <c r="E25" s="527">
        <f>SUM(E19:E22)</f>
        <v>0</v>
      </c>
    </row>
    <row r="26" spans="1:5">
      <c r="D26" s="388"/>
      <c r="E26" s="389"/>
    </row>
    <row r="29" spans="1:5">
      <c r="A29" s="384" t="s">
        <v>138</v>
      </c>
      <c r="B29" s="384"/>
      <c r="C29" s="438">
        <v>44651</v>
      </c>
      <c r="E29" s="332" t="s">
        <v>400</v>
      </c>
    </row>
    <row r="30" spans="1:5">
      <c r="A30" s="387" t="s">
        <v>52</v>
      </c>
      <c r="B30" s="387"/>
      <c r="C30" s="439" t="s">
        <v>53</v>
      </c>
      <c r="E30" s="389" t="s">
        <v>162</v>
      </c>
    </row>
  </sheetData>
  <mergeCells count="5">
    <mergeCell ref="A6:E6"/>
    <mergeCell ref="B8:C8"/>
    <mergeCell ref="D8:E8"/>
    <mergeCell ref="B10:E10"/>
    <mergeCell ref="B18:E1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7" workbookViewId="0">
      <selection activeCell="I27" sqref="I27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5" width="30.7109375" customWidth="1"/>
    <col min="6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1017" t="s">
        <v>401</v>
      </c>
      <c r="B6" s="1017"/>
      <c r="C6" s="1017"/>
      <c r="D6" s="918"/>
      <c r="E6" s="392"/>
    </row>
    <row r="7" spans="1:9" ht="15.75" thickBot="1">
      <c r="A7" s="611"/>
      <c r="B7" s="608"/>
      <c r="C7" s="608"/>
      <c r="D7" s="392"/>
      <c r="E7" s="392"/>
    </row>
    <row r="8" spans="1:9" ht="39" thickBot="1">
      <c r="A8" s="1018" t="s">
        <v>402</v>
      </c>
      <c r="B8" s="1020"/>
      <c r="C8" s="501" t="s">
        <v>271</v>
      </c>
      <c r="D8" s="588" t="s">
        <v>260</v>
      </c>
      <c r="E8" s="588" t="s">
        <v>403</v>
      </c>
    </row>
    <row r="9" spans="1:9">
      <c r="A9" s="1086" t="s">
        <v>404</v>
      </c>
      <c r="B9" s="1087"/>
      <c r="C9" s="612"/>
      <c r="D9" s="613"/>
      <c r="E9" s="613"/>
    </row>
    <row r="10" spans="1:9">
      <c r="A10" s="1088" t="s">
        <v>405</v>
      </c>
      <c r="B10" s="1089"/>
      <c r="C10" s="614"/>
      <c r="D10" s="581"/>
      <c r="E10" s="581"/>
    </row>
    <row r="11" spans="1:9">
      <c r="A11" s="1090" t="s">
        <v>406</v>
      </c>
      <c r="B11" s="1091"/>
      <c r="C11" s="615"/>
      <c r="D11" s="616"/>
      <c r="E11" s="616"/>
    </row>
    <row r="12" spans="1:9">
      <c r="A12" s="1092" t="s">
        <v>407</v>
      </c>
      <c r="B12" s="1093"/>
      <c r="C12" s="614"/>
      <c r="D12" s="581"/>
      <c r="E12" s="581"/>
    </row>
    <row r="13" spans="1:9">
      <c r="A13" s="1088" t="s">
        <v>408</v>
      </c>
      <c r="B13" s="1089"/>
      <c r="C13" s="617"/>
      <c r="D13" s="618"/>
      <c r="E13" s="618"/>
    </row>
    <row r="14" spans="1:9">
      <c r="A14" s="1088" t="s">
        <v>409</v>
      </c>
      <c r="B14" s="1089"/>
      <c r="C14" s="617"/>
      <c r="D14" s="618"/>
      <c r="E14" s="618"/>
    </row>
    <row r="15" spans="1:9">
      <c r="A15" s="1088" t="s">
        <v>410</v>
      </c>
      <c r="B15" s="1089"/>
      <c r="C15" s="619"/>
      <c r="D15" s="618"/>
      <c r="E15" s="618"/>
    </row>
    <row r="16" spans="1:9">
      <c r="A16" s="1088" t="s">
        <v>411</v>
      </c>
      <c r="B16" s="1089"/>
      <c r="C16" s="620"/>
      <c r="D16" s="581"/>
      <c r="E16" s="581"/>
    </row>
    <row r="17" spans="1:5" ht="15.75" thickBot="1">
      <c r="A17" s="1094" t="s">
        <v>238</v>
      </c>
      <c r="B17" s="1095"/>
      <c r="C17" s="621"/>
      <c r="D17" s="622"/>
      <c r="E17" s="622"/>
    </row>
    <row r="18" spans="1:5" ht="15.75" thickBot="1">
      <c r="A18" s="1084" t="s">
        <v>332</v>
      </c>
      <c r="B18" s="1085"/>
      <c r="C18" s="623">
        <f>C9+C10+C12+C16</f>
        <v>0</v>
      </c>
      <c r="D18" s="624">
        <f>D9+D10+D12+D16</f>
        <v>0</v>
      </c>
      <c r="E18" s="624"/>
    </row>
    <row r="19" spans="1:5">
      <c r="D19" s="388"/>
      <c r="E19" s="389"/>
    </row>
    <row r="22" spans="1:5">
      <c r="A22" s="384" t="s">
        <v>138</v>
      </c>
      <c r="B22" s="384"/>
      <c r="C22" s="299"/>
      <c r="D22" s="386">
        <v>44651</v>
      </c>
    </row>
    <row r="23" spans="1:5">
      <c r="A23" s="387" t="s">
        <v>52</v>
      </c>
      <c r="B23" s="387"/>
      <c r="C23" s="388"/>
      <c r="D23" s="389" t="s">
        <v>53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9" workbookViewId="0">
      <selection activeCell="F33" sqref="F33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1050" t="s">
        <v>412</v>
      </c>
      <c r="B6" s="1050"/>
      <c r="C6" s="1050"/>
      <c r="D6" s="1050"/>
      <c r="E6" s="389"/>
    </row>
    <row r="7" spans="1:9" ht="15.75" thickBot="1">
      <c r="A7" s="557"/>
      <c r="B7" s="536"/>
      <c r="C7" s="536"/>
      <c r="D7" s="536"/>
    </row>
    <row r="8" spans="1:9" ht="15.75" thickBot="1">
      <c r="A8" s="1098" t="s">
        <v>336</v>
      </c>
      <c r="B8" s="1099"/>
      <c r="C8" s="558" t="s">
        <v>271</v>
      </c>
      <c r="D8" s="561" t="s">
        <v>340</v>
      </c>
    </row>
    <row r="9" spans="1:9" ht="15.75" thickBot="1">
      <c r="A9" s="1100" t="s">
        <v>413</v>
      </c>
      <c r="B9" s="1081"/>
      <c r="C9" s="625"/>
      <c r="D9" s="626"/>
      <c r="E9" s="332"/>
    </row>
    <row r="10" spans="1:9" ht="15.75" thickBot="1">
      <c r="A10" s="1100" t="s">
        <v>414</v>
      </c>
      <c r="B10" s="1081"/>
      <c r="C10" s="625"/>
      <c r="D10" s="626"/>
      <c r="E10" s="389"/>
    </row>
    <row r="11" spans="1:9" ht="27.75" customHeight="1" thickBot="1">
      <c r="A11" s="1100" t="s">
        <v>415</v>
      </c>
      <c r="B11" s="1081"/>
      <c r="C11" s="625"/>
      <c r="D11" s="626"/>
    </row>
    <row r="12" spans="1:9" ht="24.75" customHeight="1" thickBot="1">
      <c r="A12" s="1100" t="s">
        <v>416</v>
      </c>
      <c r="B12" s="1081"/>
      <c r="C12" s="625"/>
      <c r="D12" s="626"/>
    </row>
    <row r="13" spans="1:9" ht="29.25" customHeight="1" thickBot="1">
      <c r="A13" s="1100" t="s">
        <v>417</v>
      </c>
      <c r="B13" s="1081"/>
      <c r="C13" s="625"/>
      <c r="D13" s="626"/>
    </row>
    <row r="14" spans="1:9" ht="15.75" thickBot="1">
      <c r="A14" s="1101" t="s">
        <v>418</v>
      </c>
      <c r="B14" s="1081"/>
      <c r="C14" s="625"/>
      <c r="D14" s="626"/>
    </row>
    <row r="15" spans="1:9" ht="15.75" thickBot="1">
      <c r="A15" s="1101" t="s">
        <v>419</v>
      </c>
      <c r="B15" s="1081"/>
      <c r="C15" s="625"/>
      <c r="D15" s="626"/>
    </row>
    <row r="16" spans="1:9" ht="33.75" customHeight="1" thickBot="1">
      <c r="A16" s="1101" t="s">
        <v>420</v>
      </c>
      <c r="B16" s="1081"/>
      <c r="C16" s="625"/>
      <c r="D16" s="626"/>
    </row>
    <row r="17" spans="1:4" ht="15.75" thickBot="1">
      <c r="A17" s="1101" t="s">
        <v>421</v>
      </c>
      <c r="B17" s="1081"/>
      <c r="C17" s="627">
        <f>SUM(C18:C37)</f>
        <v>0</v>
      </c>
      <c r="D17" s="628">
        <f>SUM(D18:D37)</f>
        <v>0</v>
      </c>
    </row>
    <row r="18" spans="1:4">
      <c r="A18" s="1096" t="s">
        <v>351</v>
      </c>
      <c r="B18" s="1097"/>
      <c r="C18" s="629"/>
      <c r="D18" s="630"/>
    </row>
    <row r="19" spans="1:4">
      <c r="A19" s="1060" t="s">
        <v>352</v>
      </c>
      <c r="B19" s="1102"/>
      <c r="C19" s="631"/>
      <c r="D19" s="630"/>
    </row>
    <row r="20" spans="1:4">
      <c r="A20" s="1058" t="s">
        <v>353</v>
      </c>
      <c r="B20" s="1102"/>
      <c r="C20" s="631"/>
      <c r="D20" s="630"/>
    </row>
    <row r="21" spans="1:4" ht="57" customHeight="1">
      <c r="A21" s="1061" t="s">
        <v>422</v>
      </c>
      <c r="B21" s="1102"/>
      <c r="C21" s="631"/>
      <c r="D21" s="630"/>
    </row>
    <row r="22" spans="1:4">
      <c r="A22" s="1058" t="s">
        <v>355</v>
      </c>
      <c r="B22" s="1102"/>
      <c r="C22" s="631"/>
      <c r="D22" s="630"/>
    </row>
    <row r="23" spans="1:4">
      <c r="A23" s="1058" t="s">
        <v>356</v>
      </c>
      <c r="B23" s="1102"/>
      <c r="C23" s="631"/>
      <c r="D23" s="630"/>
    </row>
    <row r="24" spans="1:4">
      <c r="A24" s="1058" t="s">
        <v>357</v>
      </c>
      <c r="B24" s="1102"/>
      <c r="C24" s="631"/>
      <c r="D24" s="630"/>
    </row>
    <row r="25" spans="1:4" ht="38.25" customHeight="1">
      <c r="A25" s="1058" t="s">
        <v>358</v>
      </c>
      <c r="B25" s="1102"/>
      <c r="C25" s="570"/>
      <c r="D25" s="632"/>
    </row>
    <row r="26" spans="1:4">
      <c r="A26" s="1058" t="s">
        <v>359</v>
      </c>
      <c r="B26" s="1102"/>
      <c r="C26" s="570"/>
      <c r="D26" s="632"/>
    </row>
    <row r="27" spans="1:4">
      <c r="A27" s="1058" t="s">
        <v>360</v>
      </c>
      <c r="B27" s="1102"/>
      <c r="C27" s="570"/>
      <c r="D27" s="632"/>
    </row>
    <row r="28" spans="1:4">
      <c r="A28" s="1058" t="s">
        <v>361</v>
      </c>
      <c r="B28" s="1102"/>
      <c r="C28" s="570"/>
      <c r="D28" s="632"/>
    </row>
    <row r="29" spans="1:4">
      <c r="A29" s="1058" t="s">
        <v>362</v>
      </c>
      <c r="B29" s="1102"/>
      <c r="C29" s="570"/>
      <c r="D29" s="632"/>
    </row>
    <row r="30" spans="1:4">
      <c r="A30" s="1058" t="s">
        <v>363</v>
      </c>
      <c r="B30" s="1102"/>
      <c r="C30" s="570"/>
      <c r="D30" s="632"/>
    </row>
    <row r="31" spans="1:4">
      <c r="A31" s="1104" t="s">
        <v>364</v>
      </c>
      <c r="B31" s="1102"/>
      <c r="C31" s="570"/>
      <c r="D31" s="632"/>
    </row>
    <row r="32" spans="1:4">
      <c r="A32" s="1104" t="s">
        <v>365</v>
      </c>
      <c r="B32" s="1102"/>
      <c r="C32" s="570"/>
      <c r="D32" s="632"/>
    </row>
    <row r="33" spans="1:5" ht="38.25" customHeight="1">
      <c r="A33" s="1061" t="s">
        <v>366</v>
      </c>
      <c r="B33" s="1102"/>
      <c r="C33" s="570"/>
      <c r="D33" s="632"/>
    </row>
    <row r="34" spans="1:5" ht="33" customHeight="1">
      <c r="A34" s="1061" t="s">
        <v>367</v>
      </c>
      <c r="B34" s="1102"/>
      <c r="C34" s="570"/>
      <c r="D34" s="632"/>
    </row>
    <row r="35" spans="1:5">
      <c r="A35" s="1104" t="s">
        <v>368</v>
      </c>
      <c r="B35" s="1102"/>
      <c r="C35" s="570"/>
      <c r="D35" s="632"/>
    </row>
    <row r="36" spans="1:5">
      <c r="A36" s="1104" t="s">
        <v>369</v>
      </c>
      <c r="B36" s="1102"/>
      <c r="C36" s="570"/>
      <c r="D36" s="632"/>
    </row>
    <row r="37" spans="1:5" ht="15.75" thickBot="1">
      <c r="A37" s="1062" t="s">
        <v>370</v>
      </c>
      <c r="B37" s="1103"/>
      <c r="C37" s="572"/>
      <c r="D37" s="632"/>
    </row>
    <row r="38" spans="1:5" ht="15.75" thickBot="1">
      <c r="A38" s="1063" t="s">
        <v>371</v>
      </c>
      <c r="B38" s="1081"/>
      <c r="C38" s="585">
        <f>SUM(C9:C19)</f>
        <v>0</v>
      </c>
      <c r="D38" s="585">
        <f>SUM(D9:D17)</f>
        <v>0</v>
      </c>
    </row>
    <row r="39" spans="1:5">
      <c r="D39" s="388"/>
      <c r="E39" s="389"/>
    </row>
    <row r="42" spans="1:5">
      <c r="A42" s="384" t="s">
        <v>138</v>
      </c>
      <c r="B42" s="384"/>
      <c r="C42" s="299"/>
      <c r="D42" s="386">
        <v>44651</v>
      </c>
    </row>
    <row r="43" spans="1:5">
      <c r="A43" s="387" t="s">
        <v>52</v>
      </c>
      <c r="B43" s="387"/>
      <c r="C43" s="388"/>
      <c r="D43" s="389" t="s">
        <v>53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9" workbookViewId="0">
      <selection activeCell="F52" sqref="F52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1024" t="s">
        <v>423</v>
      </c>
      <c r="B6" s="1024"/>
      <c r="C6" s="1024"/>
      <c r="D6" s="392"/>
      <c r="E6" s="389"/>
    </row>
    <row r="7" spans="1:9" ht="16.5" thickBot="1">
      <c r="A7" s="633"/>
      <c r="B7" s="536"/>
      <c r="C7" s="536"/>
      <c r="D7" s="392"/>
    </row>
    <row r="8" spans="1:9" ht="15.75" thickBot="1">
      <c r="A8" s="1063" t="s">
        <v>424</v>
      </c>
      <c r="B8" s="1107"/>
      <c r="C8" s="634" t="s">
        <v>254</v>
      </c>
      <c r="D8" s="561" t="s">
        <v>260</v>
      </c>
    </row>
    <row r="9" spans="1:9" ht="15.75" thickBot="1">
      <c r="A9" s="1108" t="s">
        <v>425</v>
      </c>
      <c r="B9" s="1109"/>
      <c r="C9" s="623">
        <f>SUM(C10:C19)</f>
        <v>0</v>
      </c>
      <c r="D9" s="635">
        <f>SUM(D10:D19)</f>
        <v>0</v>
      </c>
      <c r="E9" s="332"/>
    </row>
    <row r="10" spans="1:9" ht="42.75" customHeight="1">
      <c r="A10" s="1039" t="s">
        <v>426</v>
      </c>
      <c r="B10" s="1041"/>
      <c r="C10" s="636"/>
      <c r="D10" s="637"/>
      <c r="E10" s="389"/>
    </row>
    <row r="11" spans="1:9">
      <c r="A11" s="1110" t="s">
        <v>427</v>
      </c>
      <c r="B11" s="1111"/>
      <c r="C11" s="638"/>
      <c r="D11" s="639"/>
    </row>
    <row r="12" spans="1:9">
      <c r="A12" s="1105" t="s">
        <v>428</v>
      </c>
      <c r="B12" s="1106"/>
      <c r="C12" s="614"/>
      <c r="D12" s="640"/>
    </row>
    <row r="13" spans="1:9" ht="29.25" customHeight="1">
      <c r="A13" s="1112" t="s">
        <v>429</v>
      </c>
      <c r="B13" s="1113"/>
      <c r="C13" s="614"/>
      <c r="D13" s="640"/>
    </row>
    <row r="14" spans="1:9" ht="36" customHeight="1">
      <c r="A14" s="1112" t="s">
        <v>430</v>
      </c>
      <c r="B14" s="1113"/>
      <c r="C14" s="614"/>
      <c r="D14" s="640"/>
    </row>
    <row r="15" spans="1:9">
      <c r="A15" s="1105" t="s">
        <v>431</v>
      </c>
      <c r="B15" s="1106"/>
      <c r="C15" s="614"/>
      <c r="D15" s="640"/>
    </row>
    <row r="16" spans="1:9">
      <c r="A16" s="1105" t="s">
        <v>432</v>
      </c>
      <c r="B16" s="1106"/>
      <c r="C16" s="614"/>
      <c r="D16" s="640"/>
    </row>
    <row r="17" spans="1:5">
      <c r="A17" s="1105" t="s">
        <v>433</v>
      </c>
      <c r="B17" s="1106"/>
      <c r="C17" s="614"/>
      <c r="D17" s="640"/>
    </row>
    <row r="18" spans="1:5">
      <c r="A18" s="1105" t="s">
        <v>434</v>
      </c>
      <c r="B18" s="1106"/>
      <c r="C18" s="614"/>
      <c r="D18" s="640"/>
    </row>
    <row r="19" spans="1:5" ht="15.75" thickBot="1">
      <c r="A19" s="1114" t="s">
        <v>238</v>
      </c>
      <c r="B19" s="1115"/>
      <c r="C19" s="617"/>
      <c r="D19" s="641"/>
    </row>
    <row r="20" spans="1:5" ht="15.75" thickBot="1">
      <c r="A20" s="1108" t="s">
        <v>435</v>
      </c>
      <c r="B20" s="1109"/>
      <c r="C20" s="623">
        <f>SUM(C21:C30)</f>
        <v>0</v>
      </c>
      <c r="D20" s="624">
        <f>SUM(D21:D30)</f>
        <v>0</v>
      </c>
    </row>
    <row r="21" spans="1:5" ht="47.25" customHeight="1">
      <c r="A21" s="1039" t="s">
        <v>426</v>
      </c>
      <c r="B21" s="1041"/>
      <c r="C21" s="638"/>
      <c r="D21" s="639"/>
    </row>
    <row r="22" spans="1:5">
      <c r="A22" s="1110" t="s">
        <v>427</v>
      </c>
      <c r="B22" s="1111"/>
      <c r="C22" s="638"/>
      <c r="D22" s="639"/>
    </row>
    <row r="23" spans="1:5">
      <c r="A23" s="1105" t="s">
        <v>428</v>
      </c>
      <c r="B23" s="1106"/>
      <c r="C23" s="614"/>
      <c r="D23" s="640"/>
    </row>
    <row r="24" spans="1:5" ht="36.75" customHeight="1">
      <c r="A24" s="1112" t="s">
        <v>429</v>
      </c>
      <c r="B24" s="1113"/>
      <c r="C24" s="614"/>
      <c r="D24" s="640"/>
    </row>
    <row r="25" spans="1:5" ht="35.25" customHeight="1">
      <c r="A25" s="1112" t="s">
        <v>430</v>
      </c>
      <c r="B25" s="1113"/>
      <c r="C25" s="614"/>
      <c r="D25" s="640"/>
    </row>
    <row r="26" spans="1:5">
      <c r="A26" s="1112" t="s">
        <v>431</v>
      </c>
      <c r="B26" s="1113"/>
      <c r="C26" s="614"/>
      <c r="D26" s="640"/>
    </row>
    <row r="27" spans="1:5">
      <c r="A27" s="1105" t="s">
        <v>432</v>
      </c>
      <c r="B27" s="1106"/>
      <c r="C27" s="614"/>
      <c r="D27" s="640"/>
    </row>
    <row r="28" spans="1:5">
      <c r="A28" s="1105" t="s">
        <v>436</v>
      </c>
      <c r="B28" s="1106"/>
      <c r="C28" s="614"/>
      <c r="D28" s="640"/>
    </row>
    <row r="29" spans="1:5">
      <c r="A29" s="1105" t="s">
        <v>434</v>
      </c>
      <c r="B29" s="1106"/>
      <c r="C29" s="614"/>
      <c r="D29" s="640"/>
    </row>
    <row r="30" spans="1:5" ht="15.75" thickBot="1">
      <c r="A30" s="1118" t="s">
        <v>238</v>
      </c>
      <c r="B30" s="1119"/>
      <c r="C30" s="642"/>
      <c r="D30" s="643"/>
    </row>
    <row r="31" spans="1:5" ht="15.75" thickBot="1">
      <c r="A31" s="1116" t="s">
        <v>67</v>
      </c>
      <c r="B31" s="1117"/>
      <c r="C31" s="644">
        <f>C9+C20</f>
        <v>0</v>
      </c>
      <c r="D31" s="555">
        <f>D9+D20</f>
        <v>0</v>
      </c>
    </row>
    <row r="32" spans="1:5">
      <c r="D32" s="388"/>
      <c r="E32" s="389"/>
    </row>
    <row r="35" spans="1:4">
      <c r="A35" s="384" t="s">
        <v>138</v>
      </c>
      <c r="B35" s="384"/>
      <c r="C35" s="299"/>
      <c r="D35" s="386">
        <v>44651</v>
      </c>
    </row>
    <row r="36" spans="1:4">
      <c r="A36" s="387" t="s">
        <v>52</v>
      </c>
      <c r="B36" s="387"/>
      <c r="C36" s="388"/>
      <c r="D36" s="389" t="s">
        <v>53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F17" sqref="F17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1050" t="s">
        <v>437</v>
      </c>
      <c r="B6" s="1050"/>
      <c r="C6" s="1050"/>
      <c r="D6" s="993"/>
      <c r="E6" s="993"/>
    </row>
    <row r="7" spans="1:9" ht="15.75" thickBot="1">
      <c r="A7" s="536"/>
      <c r="B7" s="536"/>
      <c r="C7" s="536"/>
      <c r="E7" s="392"/>
    </row>
    <row r="8" spans="1:9" ht="15.75" thickBot="1">
      <c r="A8" s="1121" t="s">
        <v>438</v>
      </c>
      <c r="B8" s="1122"/>
      <c r="C8" s="645" t="s">
        <v>254</v>
      </c>
      <c r="D8" s="577" t="s">
        <v>340</v>
      </c>
      <c r="E8" s="392"/>
    </row>
    <row r="9" spans="1:9">
      <c r="A9" s="1123" t="s">
        <v>439</v>
      </c>
      <c r="B9" s="1124"/>
      <c r="C9" s="546">
        <f>SUM(C10:C16)</f>
        <v>0</v>
      </c>
      <c r="D9" s="546">
        <f>SUM(D10:D16)</f>
        <v>0</v>
      </c>
      <c r="E9" s="392"/>
    </row>
    <row r="10" spans="1:9">
      <c r="A10" s="1125" t="s">
        <v>440</v>
      </c>
      <c r="B10" s="1126"/>
      <c r="C10" s="646"/>
      <c r="D10" s="647"/>
      <c r="E10" s="392"/>
    </row>
    <row r="11" spans="1:9">
      <c r="A11" s="1125" t="s">
        <v>441</v>
      </c>
      <c r="B11" s="1126"/>
      <c r="C11" s="646"/>
      <c r="D11" s="647"/>
      <c r="E11" s="392"/>
    </row>
    <row r="12" spans="1:9" ht="36.75" customHeight="1">
      <c r="A12" s="1058" t="s">
        <v>442</v>
      </c>
      <c r="B12" s="1120"/>
      <c r="C12" s="646"/>
      <c r="D12" s="647"/>
      <c r="E12" s="392"/>
    </row>
    <row r="13" spans="1:9">
      <c r="A13" s="1058" t="s">
        <v>443</v>
      </c>
      <c r="B13" s="1120"/>
      <c r="C13" s="646"/>
      <c r="D13" s="647"/>
      <c r="E13" s="392"/>
    </row>
    <row r="14" spans="1:9">
      <c r="A14" s="1058" t="s">
        <v>444</v>
      </c>
      <c r="B14" s="1120"/>
      <c r="C14" s="646"/>
      <c r="D14" s="647"/>
      <c r="E14" s="392"/>
    </row>
    <row r="15" spans="1:9">
      <c r="A15" s="1058" t="s">
        <v>445</v>
      </c>
      <c r="B15" s="1120"/>
      <c r="C15" s="646"/>
      <c r="D15" s="647"/>
      <c r="E15" s="392"/>
    </row>
    <row r="16" spans="1:9">
      <c r="A16" s="1058" t="s">
        <v>370</v>
      </c>
      <c r="B16" s="1120"/>
      <c r="C16" s="646"/>
      <c r="D16" s="647"/>
      <c r="E16" s="392"/>
    </row>
    <row r="17" spans="1:5">
      <c r="A17" s="1131" t="s">
        <v>446</v>
      </c>
      <c r="B17" s="1132"/>
      <c r="C17" s="546">
        <f>C18+C19+C21</f>
        <v>0</v>
      </c>
      <c r="D17" s="648">
        <f>D18+D19+D21</f>
        <v>0</v>
      </c>
      <c r="E17" s="392"/>
    </row>
    <row r="18" spans="1:5">
      <c r="A18" s="1127" t="s">
        <v>447</v>
      </c>
      <c r="B18" s="1128"/>
      <c r="C18" s="649"/>
      <c r="D18" s="650"/>
      <c r="E18" s="392"/>
    </row>
    <row r="19" spans="1:5">
      <c r="A19" s="1127" t="s">
        <v>448</v>
      </c>
      <c r="B19" s="1128"/>
      <c r="C19" s="649"/>
      <c r="D19" s="650"/>
      <c r="E19" s="392"/>
    </row>
    <row r="20" spans="1:5">
      <c r="A20" s="1127" t="s">
        <v>449</v>
      </c>
      <c r="B20" s="1128"/>
      <c r="C20" s="649"/>
      <c r="D20" s="650"/>
      <c r="E20" s="392"/>
    </row>
    <row r="21" spans="1:5" ht="15.75" thickBot="1">
      <c r="A21" s="1129" t="s">
        <v>370</v>
      </c>
      <c r="B21" s="1130"/>
      <c r="C21" s="649"/>
      <c r="D21" s="650"/>
      <c r="E21" s="392"/>
    </row>
    <row r="22" spans="1:5" ht="15.75" thickBot="1">
      <c r="A22" s="1116" t="s">
        <v>67</v>
      </c>
      <c r="B22" s="1117"/>
      <c r="C22" s="651">
        <f>C9+C17</f>
        <v>0</v>
      </c>
      <c r="D22" s="651">
        <f>D9+D17</f>
        <v>0</v>
      </c>
      <c r="E22" s="392"/>
    </row>
    <row r="23" spans="1:5">
      <c r="D23" s="388"/>
      <c r="E23" s="389"/>
    </row>
    <row r="26" spans="1:5">
      <c r="A26" s="384" t="s">
        <v>138</v>
      </c>
      <c r="B26" s="384"/>
      <c r="C26" s="652">
        <v>44651</v>
      </c>
      <c r="E26" s="332" t="s">
        <v>450</v>
      </c>
    </row>
    <row r="27" spans="1:5">
      <c r="A27" s="387" t="s">
        <v>52</v>
      </c>
      <c r="B27" s="387"/>
      <c r="C27" s="653" t="s">
        <v>451</v>
      </c>
      <c r="E27" s="389" t="s">
        <v>162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36" sqref="H36"/>
    </sheetView>
  </sheetViews>
  <sheetFormatPr defaultRowHeight="15"/>
  <cols>
    <col min="1" max="1" width="40.7109375" customWidth="1"/>
    <col min="2" max="2" width="5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1017" t="s">
        <v>452</v>
      </c>
      <c r="B6" s="1133"/>
      <c r="C6" s="1133"/>
      <c r="D6" s="1133"/>
      <c r="E6" s="389"/>
    </row>
    <row r="7" spans="1:9" ht="15.75" thickBot="1">
      <c r="A7" s="608"/>
      <c r="B7" s="654"/>
      <c r="C7" s="608"/>
      <c r="D7" s="608"/>
    </row>
    <row r="8" spans="1:9" ht="15.75" thickBot="1">
      <c r="A8" s="1134"/>
      <c r="B8" s="1135"/>
      <c r="C8" s="655" t="s">
        <v>271</v>
      </c>
      <c r="D8" s="588" t="s">
        <v>260</v>
      </c>
    </row>
    <row r="9" spans="1:9" ht="15.75" thickBot="1">
      <c r="A9" s="1136" t="s">
        <v>453</v>
      </c>
      <c r="B9" s="1137"/>
      <c r="C9" s="614"/>
      <c r="D9" s="581"/>
      <c r="E9" s="656"/>
      <c r="F9" s="1138"/>
      <c r="G9" s="1138"/>
    </row>
    <row r="10" spans="1:9" ht="15.75" thickBot="1">
      <c r="A10" s="1108" t="s">
        <v>332</v>
      </c>
      <c r="B10" s="1109"/>
      <c r="C10" s="624">
        <f>SUM(C9:C9)</f>
        <v>0</v>
      </c>
      <c r="D10" s="624">
        <f>SUM(D9:D9)</f>
        <v>0</v>
      </c>
      <c r="E10" s="656"/>
      <c r="F10" s="1138"/>
      <c r="G10" s="1138"/>
    </row>
    <row r="11" spans="1:9">
      <c r="D11" s="388"/>
      <c r="E11" s="389"/>
    </row>
    <row r="14" spans="1:9">
      <c r="A14" s="384" t="s">
        <v>138</v>
      </c>
      <c r="B14" s="384"/>
      <c r="C14" s="386">
        <v>44651</v>
      </c>
    </row>
    <row r="15" spans="1:9">
      <c r="A15" s="387" t="s">
        <v>52</v>
      </c>
      <c r="B15" s="387"/>
      <c r="C15" s="389" t="s">
        <v>53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J11" sqref="J11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991" t="s">
        <v>241</v>
      </c>
      <c r="B3" s="991"/>
      <c r="C3" s="991"/>
      <c r="D3" s="991"/>
      <c r="E3" s="991"/>
      <c r="F3" s="991"/>
      <c r="G3" s="991"/>
      <c r="H3" s="991"/>
      <c r="I3" s="991"/>
    </row>
    <row r="4" spans="1:9">
      <c r="A4" t="s">
        <v>242</v>
      </c>
    </row>
    <row r="6" spans="1:9">
      <c r="A6" s="1017" t="s">
        <v>478</v>
      </c>
      <c r="B6" s="1133"/>
      <c r="C6" s="1133"/>
      <c r="D6" s="1133"/>
      <c r="E6" s="993"/>
    </row>
    <row r="7" spans="1:9" ht="15.75" thickBot="1">
      <c r="A7" s="608"/>
      <c r="B7" s="608"/>
      <c r="C7" s="608"/>
      <c r="D7" s="608"/>
    </row>
    <row r="8" spans="1:9" ht="26.25" thickBot="1">
      <c r="A8" s="1072" t="s">
        <v>273</v>
      </c>
      <c r="B8" s="1083"/>
      <c r="C8" s="499" t="s">
        <v>479</v>
      </c>
      <c r="D8" s="499" t="s">
        <v>480</v>
      </c>
    </row>
    <row r="9" spans="1:9" ht="15.75" thickBot="1">
      <c r="A9" s="1141" t="s">
        <v>481</v>
      </c>
      <c r="B9" s="1107"/>
      <c r="C9" s="705">
        <v>33228.25</v>
      </c>
      <c r="D9" s="705">
        <v>65222.9</v>
      </c>
      <c r="F9" s="1138"/>
      <c r="G9" s="1138"/>
    </row>
    <row r="10" spans="1:9">
      <c r="D10" s="388"/>
      <c r="E10" s="389"/>
    </row>
    <row r="11" spans="1:9" ht="38.25" customHeight="1">
      <c r="A11" s="1139" t="s">
        <v>482</v>
      </c>
      <c r="B11" s="858"/>
      <c r="C11" s="858"/>
      <c r="D11" s="1140"/>
      <c r="E11" s="1140"/>
    </row>
    <row r="12" spans="1:9">
      <c r="A12" s="706"/>
      <c r="B12" s="188"/>
      <c r="C12" s="188"/>
      <c r="D12" s="707"/>
      <c r="E12" s="707"/>
    </row>
    <row r="14" spans="1:9">
      <c r="A14" s="384" t="s">
        <v>138</v>
      </c>
      <c r="B14" s="384"/>
      <c r="E14" s="404">
        <v>44651</v>
      </c>
      <c r="F14" s="708"/>
    </row>
    <row r="15" spans="1:9">
      <c r="A15" s="387" t="s">
        <v>52</v>
      </c>
      <c r="B15" s="387"/>
      <c r="C15" s="388"/>
      <c r="E15" s="389" t="s">
        <v>53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workbookViewId="0">
      <selection activeCell="K28" sqref="K28"/>
    </sheetView>
  </sheetViews>
  <sheetFormatPr defaultRowHeight="15"/>
  <cols>
    <col min="1" max="1" width="8" style="142" customWidth="1"/>
    <col min="2" max="2" width="37.5703125" style="136" customWidth="1"/>
    <col min="3" max="4" width="20.42578125" style="136" customWidth="1"/>
    <col min="5" max="5" width="18.140625" style="136" customWidth="1"/>
    <col min="6" max="6" width="19" style="136" customWidth="1"/>
    <col min="7" max="7" width="20.140625" style="136" customWidth="1"/>
    <col min="8" max="8" width="19.85546875" style="136" customWidth="1"/>
    <col min="9" max="9" width="20.7109375" style="136" customWidth="1"/>
    <col min="10" max="10" width="21.7109375" style="136" customWidth="1"/>
    <col min="11" max="11" width="2" style="136" customWidth="1"/>
    <col min="12" max="16384" width="9.140625" style="136"/>
  </cols>
  <sheetData>
    <row r="1" spans="1:39" s="125" customFormat="1">
      <c r="A1" s="124"/>
      <c r="F1" s="126"/>
      <c r="G1" s="127"/>
      <c r="H1" s="128" t="s">
        <v>75</v>
      </c>
    </row>
    <row r="2" spans="1:39" s="125" customFormat="1">
      <c r="A2" s="855" t="s">
        <v>76</v>
      </c>
      <c r="B2" s="855"/>
      <c r="C2" s="855"/>
      <c r="D2" s="855"/>
      <c r="H2" s="853" t="s">
        <v>77</v>
      </c>
      <c r="I2" s="856"/>
      <c r="J2" s="129"/>
      <c r="K2" s="129"/>
    </row>
    <row r="3" spans="1:39" s="132" customFormat="1">
      <c r="A3" s="130" t="s">
        <v>2</v>
      </c>
      <c r="B3" s="130"/>
      <c r="C3" s="131"/>
      <c r="D3" s="131"/>
      <c r="E3" s="131"/>
      <c r="F3" s="131"/>
      <c r="I3" s="133"/>
    </row>
    <row r="4" spans="1:39">
      <c r="A4" s="134" t="s">
        <v>4</v>
      </c>
      <c r="B4" s="134"/>
      <c r="C4" s="135"/>
      <c r="D4" s="135"/>
      <c r="E4" s="135"/>
      <c r="F4" s="135"/>
    </row>
    <row r="5" spans="1:39">
      <c r="A5" s="134" t="s">
        <v>6</v>
      </c>
      <c r="B5" s="134"/>
      <c r="C5" s="135"/>
      <c r="D5" s="135"/>
      <c r="E5" s="135"/>
      <c r="F5" s="135"/>
    </row>
    <row r="6" spans="1:39" ht="18.75">
      <c r="A6" s="857" t="s">
        <v>78</v>
      </c>
      <c r="B6" s="857"/>
      <c r="C6" s="857"/>
      <c r="D6" s="857"/>
      <c r="E6" s="857"/>
      <c r="F6" s="857"/>
      <c r="G6" s="857"/>
      <c r="H6" s="857"/>
      <c r="I6" s="857"/>
    </row>
    <row r="7" spans="1:39" ht="15.75" thickBot="1">
      <c r="A7" s="137"/>
      <c r="B7" s="137"/>
      <c r="C7" s="137"/>
      <c r="D7" s="137"/>
      <c r="E7" s="137"/>
      <c r="F7" s="137"/>
      <c r="G7" s="137"/>
      <c r="H7" s="137"/>
      <c r="I7" s="137"/>
    </row>
    <row r="8" spans="1:39" s="142" customFormat="1" ht="30.75" thickBot="1">
      <c r="A8" s="138" t="s">
        <v>8</v>
      </c>
      <c r="B8" s="139" t="s">
        <v>79</v>
      </c>
      <c r="C8" s="138" t="s">
        <v>58</v>
      </c>
      <c r="D8" s="138" t="s">
        <v>58</v>
      </c>
      <c r="E8" s="138" t="s">
        <v>58</v>
      </c>
      <c r="F8" s="138" t="s">
        <v>58</v>
      </c>
      <c r="G8" s="138" t="s">
        <v>58</v>
      </c>
      <c r="H8" s="140" t="s">
        <v>80</v>
      </c>
      <c r="I8" s="138" t="s">
        <v>81</v>
      </c>
      <c r="J8" s="139" t="s">
        <v>25</v>
      </c>
      <c r="K8" s="141"/>
      <c r="L8" s="141"/>
      <c r="M8" s="141"/>
      <c r="N8" s="141"/>
      <c r="O8" s="141"/>
      <c r="P8" s="141"/>
      <c r="Q8" s="853"/>
      <c r="R8" s="853"/>
      <c r="S8" s="853"/>
      <c r="T8" s="853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</row>
    <row r="9" spans="1:39" s="148" customFormat="1" ht="15.75" thickBot="1">
      <c r="A9" s="143"/>
      <c r="B9" s="144"/>
      <c r="C9" s="141">
        <v>1</v>
      </c>
      <c r="D9" s="145">
        <v>2</v>
      </c>
      <c r="E9" s="141">
        <v>3</v>
      </c>
      <c r="F9" s="145">
        <v>4</v>
      </c>
      <c r="G9" s="145">
        <v>5</v>
      </c>
      <c r="H9" s="141" t="s">
        <v>82</v>
      </c>
      <c r="I9" s="145" t="s">
        <v>83</v>
      </c>
      <c r="J9" s="146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</row>
    <row r="10" spans="1:39" s="148" customFormat="1" ht="15.75" thickBot="1">
      <c r="A10" s="149"/>
      <c r="B10" s="150" t="s">
        <v>26</v>
      </c>
      <c r="C10" s="151">
        <f>C11+C12</f>
        <v>0</v>
      </c>
      <c r="D10" s="151">
        <f t="shared" ref="D10:J10" si="0">D11+D12</f>
        <v>0</v>
      </c>
      <c r="E10" s="151">
        <f t="shared" si="0"/>
        <v>0</v>
      </c>
      <c r="F10" s="151">
        <f t="shared" si="0"/>
        <v>0</v>
      </c>
      <c r="G10" s="151">
        <f t="shared" si="0"/>
        <v>0</v>
      </c>
      <c r="H10" s="151">
        <f t="shared" si="0"/>
        <v>0</v>
      </c>
      <c r="I10" s="151">
        <f t="shared" si="0"/>
        <v>0</v>
      </c>
      <c r="J10" s="151">
        <f t="shared" si="0"/>
        <v>0</v>
      </c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</row>
    <row r="11" spans="1:39" s="148" customFormat="1" ht="15.75" thickBot="1">
      <c r="A11" s="152" t="s">
        <v>84</v>
      </c>
      <c r="B11" s="153" t="s">
        <v>28</v>
      </c>
      <c r="C11" s="154"/>
      <c r="D11" s="155"/>
      <c r="E11" s="156"/>
      <c r="F11" s="157"/>
      <c r="G11" s="156"/>
      <c r="H11" s="157"/>
      <c r="I11" s="156"/>
      <c r="J11" s="158">
        <f>SUM(C11:I11)</f>
        <v>0</v>
      </c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</row>
    <row r="12" spans="1:39" s="148" customFormat="1" ht="15.75" thickBot="1">
      <c r="A12" s="152" t="s">
        <v>85</v>
      </c>
      <c r="B12" s="153" t="s">
        <v>30</v>
      </c>
      <c r="C12" s="154">
        <f>C13</f>
        <v>0</v>
      </c>
      <c r="D12" s="154">
        <f t="shared" ref="D12:J12" si="1">D13</f>
        <v>0</v>
      </c>
      <c r="E12" s="154">
        <f t="shared" si="1"/>
        <v>0</v>
      </c>
      <c r="F12" s="154">
        <f t="shared" si="1"/>
        <v>0</v>
      </c>
      <c r="G12" s="154">
        <f t="shared" si="1"/>
        <v>0</v>
      </c>
      <c r="H12" s="154">
        <f t="shared" si="1"/>
        <v>0</v>
      </c>
      <c r="I12" s="154">
        <f t="shared" si="1"/>
        <v>0</v>
      </c>
      <c r="J12" s="154">
        <f t="shared" si="1"/>
        <v>0</v>
      </c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</row>
    <row r="13" spans="1:39" s="165" customFormat="1" ht="15.75" thickBot="1">
      <c r="A13" s="159" t="s">
        <v>46</v>
      </c>
      <c r="B13" s="160" t="s">
        <v>45</v>
      </c>
      <c r="C13" s="161"/>
      <c r="D13" s="162"/>
      <c r="E13" s="163"/>
      <c r="F13" s="162"/>
      <c r="G13" s="163"/>
      <c r="H13" s="162"/>
      <c r="I13" s="163"/>
      <c r="J13" s="164">
        <f>SUM(C13:I13)</f>
        <v>0</v>
      </c>
    </row>
    <row r="14" spans="1:39">
      <c r="A14" s="166"/>
      <c r="B14" s="167" t="s">
        <v>33</v>
      </c>
      <c r="C14" s="168"/>
      <c r="D14" s="169"/>
      <c r="E14" s="170"/>
      <c r="F14" s="169"/>
      <c r="G14" s="170"/>
      <c r="H14" s="169"/>
      <c r="I14" s="170"/>
      <c r="J14" s="171"/>
    </row>
    <row r="15" spans="1:39">
      <c r="A15" s="172" t="s">
        <v>47</v>
      </c>
      <c r="B15" s="167" t="s">
        <v>35</v>
      </c>
      <c r="C15" s="173"/>
      <c r="D15" s="169"/>
      <c r="E15" s="170"/>
      <c r="F15" s="169"/>
      <c r="G15" s="170"/>
      <c r="H15" s="169"/>
      <c r="I15" s="170"/>
      <c r="J15" s="171">
        <f>SUM(C15:I15)</f>
        <v>0</v>
      </c>
    </row>
    <row r="16" spans="1:39" ht="15.75" thickBot="1">
      <c r="A16" s="174" t="s">
        <v>48</v>
      </c>
      <c r="B16" s="175" t="s">
        <v>37</v>
      </c>
      <c r="C16" s="176"/>
      <c r="D16" s="177"/>
      <c r="E16" s="178"/>
      <c r="F16" s="177"/>
      <c r="G16" s="178"/>
      <c r="H16" s="177"/>
      <c r="I16" s="178"/>
      <c r="J16" s="171">
        <f>SUM(C16:I16)</f>
        <v>0</v>
      </c>
    </row>
    <row r="17" spans="1:39" s="148" customFormat="1" ht="30.75" thickBot="1">
      <c r="A17" s="152" t="s">
        <v>86</v>
      </c>
      <c r="B17" s="153" t="s">
        <v>87</v>
      </c>
      <c r="C17" s="154"/>
      <c r="D17" s="155"/>
      <c r="E17" s="156"/>
      <c r="F17" s="157"/>
      <c r="G17" s="156"/>
      <c r="H17" s="157"/>
      <c r="I17" s="156"/>
      <c r="J17" s="151">
        <f>J18+J19</f>
        <v>0</v>
      </c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</row>
    <row r="18" spans="1:39">
      <c r="A18" s="179"/>
      <c r="B18" s="179"/>
      <c r="C18" s="179"/>
      <c r="D18" s="179"/>
      <c r="E18" s="179"/>
      <c r="H18" s="180"/>
    </row>
    <row r="19" spans="1:39">
      <c r="A19" s="181" t="s">
        <v>88</v>
      </c>
      <c r="B19" s="181"/>
      <c r="C19" s="181"/>
      <c r="D19" s="181"/>
      <c r="E19" s="181"/>
      <c r="F19" s="182"/>
      <c r="G19" s="183"/>
      <c r="H19" s="184"/>
    </row>
    <row r="20" spans="1:39">
      <c r="A20" s="181" t="s">
        <v>89</v>
      </c>
      <c r="B20" s="181"/>
      <c r="C20" s="181"/>
      <c r="D20" s="181"/>
      <c r="E20" s="181"/>
      <c r="F20" s="125"/>
      <c r="G20" s="125"/>
      <c r="H20" s="125"/>
    </row>
    <row r="21" spans="1:39">
      <c r="A21" s="181" t="s">
        <v>71</v>
      </c>
      <c r="B21" s="181"/>
      <c r="C21" s="181"/>
      <c r="D21" s="181"/>
      <c r="E21" s="181"/>
      <c r="F21" s="182"/>
      <c r="G21" s="183"/>
      <c r="H21" s="184"/>
    </row>
    <row r="22" spans="1:39">
      <c r="A22" s="181" t="s">
        <v>72</v>
      </c>
      <c r="B22" s="181"/>
      <c r="C22" s="181"/>
      <c r="D22" s="181"/>
      <c r="E22" s="181"/>
      <c r="F22" s="182"/>
      <c r="G22" s="183"/>
      <c r="H22" s="184"/>
    </row>
    <row r="23" spans="1:39">
      <c r="A23" s="181" t="s">
        <v>73</v>
      </c>
      <c r="B23" s="181"/>
      <c r="C23" s="181"/>
      <c r="D23" s="181"/>
      <c r="E23" s="181"/>
      <c r="F23" s="182"/>
      <c r="G23" s="183"/>
      <c r="H23" s="184"/>
    </row>
    <row r="24" spans="1:39">
      <c r="A24" s="179"/>
      <c r="B24" s="179"/>
      <c r="C24" s="179"/>
      <c r="D24" s="179"/>
      <c r="E24" s="179"/>
      <c r="H24" s="180"/>
    </row>
    <row r="25" spans="1:39">
      <c r="A25" s="179"/>
      <c r="B25" s="179"/>
      <c r="C25" s="179"/>
      <c r="D25" s="179"/>
      <c r="E25" s="179"/>
      <c r="H25" s="180"/>
    </row>
    <row r="26" spans="1:39">
      <c r="A26" s="142" t="s">
        <v>51</v>
      </c>
      <c r="E26" s="142" t="s">
        <v>90</v>
      </c>
      <c r="F26" s="142"/>
      <c r="H26" s="854"/>
      <c r="I26" s="854"/>
    </row>
    <row r="27" spans="1:39">
      <c r="A27" s="185" t="s">
        <v>52</v>
      </c>
      <c r="E27" s="142" t="s">
        <v>53</v>
      </c>
      <c r="F27" s="142"/>
      <c r="H27" s="854"/>
      <c r="I27" s="854"/>
    </row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Q11" sqref="Q11"/>
    </sheetView>
  </sheetViews>
  <sheetFormatPr defaultRowHeight="15"/>
  <cols>
    <col min="1" max="1" width="47.85546875" customWidth="1"/>
    <col min="2" max="4" width="19.140625" customWidth="1"/>
    <col min="5" max="6" width="19.140625" hidden="1" customWidth="1"/>
    <col min="7" max="7" width="19.140625" customWidth="1"/>
    <col min="8" max="8" width="14.140625" customWidth="1"/>
    <col min="11" max="11" width="10.42578125" bestFit="1" customWidth="1"/>
  </cols>
  <sheetData>
    <row r="1" spans="1:11" ht="15.75">
      <c r="A1" s="362" t="s">
        <v>108</v>
      </c>
    </row>
    <row r="3" spans="1:11" ht="18.75">
      <c r="A3" s="991" t="s">
        <v>304</v>
      </c>
      <c r="B3" s="991"/>
      <c r="C3" s="991"/>
      <c r="D3" s="991"/>
      <c r="E3" s="991"/>
      <c r="F3" s="991"/>
      <c r="G3" s="991"/>
      <c r="H3" s="991"/>
      <c r="I3" s="991"/>
    </row>
    <row r="4" spans="1:11">
      <c r="A4" t="s">
        <v>242</v>
      </c>
    </row>
    <row r="6" spans="1:11" ht="15" customHeight="1">
      <c r="A6" s="1142" t="s">
        <v>454</v>
      </c>
      <c r="B6" s="1142"/>
      <c r="C6" s="1142"/>
      <c r="D6" s="1142"/>
      <c r="E6" s="1142"/>
      <c r="F6" s="1142"/>
      <c r="G6" s="1142"/>
      <c r="H6" s="1142"/>
      <c r="I6" s="1142"/>
      <c r="J6" s="392"/>
      <c r="K6" s="392"/>
    </row>
    <row r="7" spans="1:11" ht="17.25" thickBot="1">
      <c r="A7" s="657"/>
      <c r="B7" s="657"/>
      <c r="C7" s="657"/>
      <c r="D7" s="657"/>
      <c r="E7" s="657"/>
      <c r="F7" s="657"/>
      <c r="G7" s="657"/>
      <c r="H7" s="657"/>
      <c r="I7" s="658"/>
      <c r="J7" s="392"/>
      <c r="K7" s="392"/>
    </row>
    <row r="8" spans="1:11" ht="31.5" customHeight="1" thickBot="1">
      <c r="A8" s="1032" t="s">
        <v>455</v>
      </c>
      <c r="B8" s="1051" t="s">
        <v>456</v>
      </c>
      <c r="C8" s="1143"/>
      <c r="D8" s="1144"/>
      <c r="E8" s="1121" t="s">
        <v>297</v>
      </c>
      <c r="F8" s="1082"/>
      <c r="G8" s="1083"/>
      <c r="H8" s="1051" t="s">
        <v>457</v>
      </c>
      <c r="I8" s="1082"/>
      <c r="J8" s="1083"/>
      <c r="K8" s="659" t="s">
        <v>147</v>
      </c>
    </row>
    <row r="9" spans="1:11" ht="68.25" thickBot="1">
      <c r="A9" s="1033"/>
      <c r="B9" s="660" t="s">
        <v>458</v>
      </c>
      <c r="C9" s="661" t="s">
        <v>459</v>
      </c>
      <c r="D9" s="662" t="s">
        <v>301</v>
      </c>
      <c r="E9" s="663" t="s">
        <v>277</v>
      </c>
      <c r="F9" s="663" t="s">
        <v>460</v>
      </c>
      <c r="G9" s="664" t="s">
        <v>461</v>
      </c>
      <c r="H9" s="660" t="s">
        <v>458</v>
      </c>
      <c r="I9" s="661" t="s">
        <v>462</v>
      </c>
      <c r="J9" s="665" t="s">
        <v>463</v>
      </c>
      <c r="K9" s="666"/>
    </row>
    <row r="10" spans="1:11" ht="15.75" thickBot="1">
      <c r="A10" s="504" t="s">
        <v>464</v>
      </c>
      <c r="B10" s="667"/>
      <c r="C10" s="668"/>
      <c r="D10" s="669"/>
      <c r="E10" s="668">
        <f>F10+G10</f>
        <v>0</v>
      </c>
      <c r="F10" s="667"/>
      <c r="G10" s="668"/>
      <c r="H10" s="667"/>
      <c r="I10" s="670"/>
      <c r="J10" s="671"/>
      <c r="K10" s="628">
        <f>SUM(B10:E10)+SUM(H10:J10)</f>
        <v>0</v>
      </c>
    </row>
    <row r="11" spans="1:11" ht="15.75" thickBot="1">
      <c r="A11" s="672" t="s">
        <v>264</v>
      </c>
      <c r="B11" s="673">
        <f t="shared" ref="B11:K11" si="0">SUM(B12:B14)</f>
        <v>0</v>
      </c>
      <c r="C11" s="674">
        <f t="shared" si="0"/>
        <v>0</v>
      </c>
      <c r="D11" s="675">
        <f t="shared" si="0"/>
        <v>0</v>
      </c>
      <c r="E11" s="673">
        <f t="shared" si="0"/>
        <v>0</v>
      </c>
      <c r="F11" s="673">
        <f t="shared" si="0"/>
        <v>0</v>
      </c>
      <c r="G11" s="673">
        <f t="shared" si="0"/>
        <v>0</v>
      </c>
      <c r="H11" s="673">
        <f t="shared" si="0"/>
        <v>0</v>
      </c>
      <c r="I11" s="673">
        <f t="shared" si="0"/>
        <v>0</v>
      </c>
      <c r="J11" s="673">
        <f t="shared" si="0"/>
        <v>0</v>
      </c>
      <c r="K11" s="673">
        <f t="shared" si="0"/>
        <v>0</v>
      </c>
    </row>
    <row r="12" spans="1:11">
      <c r="A12" s="676" t="s">
        <v>465</v>
      </c>
      <c r="B12" s="677"/>
      <c r="C12" s="678"/>
      <c r="D12" s="679"/>
      <c r="E12" s="680">
        <f>F12+G12</f>
        <v>0</v>
      </c>
      <c r="F12" s="677"/>
      <c r="G12" s="680"/>
      <c r="H12" s="677"/>
      <c r="I12" s="681"/>
      <c r="J12" s="682"/>
      <c r="K12" s="683">
        <f>SUM(B12:E12)+SUM(H12:J12)</f>
        <v>0</v>
      </c>
    </row>
    <row r="13" spans="1:11">
      <c r="A13" s="684" t="s">
        <v>466</v>
      </c>
      <c r="B13" s="685"/>
      <c r="C13" s="571"/>
      <c r="D13" s="686"/>
      <c r="E13" s="571">
        <f>F13+G13</f>
        <v>0</v>
      </c>
      <c r="F13" s="685"/>
      <c r="G13" s="571"/>
      <c r="H13" s="685"/>
      <c r="I13" s="687"/>
      <c r="J13" s="688"/>
      <c r="K13" s="689">
        <f>SUM(B13:E13)+SUM(H13:J13)</f>
        <v>0</v>
      </c>
    </row>
    <row r="14" spans="1:11" ht="15.75" thickBot="1">
      <c r="A14" s="690" t="s">
        <v>467</v>
      </c>
      <c r="B14" s="685"/>
      <c r="C14" s="571"/>
      <c r="D14" s="686"/>
      <c r="E14" s="571">
        <f>F14+G14</f>
        <v>0</v>
      </c>
      <c r="F14" s="685"/>
      <c r="G14" s="571"/>
      <c r="H14" s="685"/>
      <c r="I14" s="687"/>
      <c r="J14" s="688"/>
      <c r="K14" s="691">
        <f>SUM(B14:E14)+SUM(H14:J14)</f>
        <v>0</v>
      </c>
    </row>
    <row r="15" spans="1:11" ht="15.75" thickBot="1">
      <c r="A15" s="672" t="s">
        <v>265</v>
      </c>
      <c r="B15" s="667">
        <f t="shared" ref="B15:K15" si="1">SUM(B16:B19)</f>
        <v>0</v>
      </c>
      <c r="C15" s="668">
        <f t="shared" si="1"/>
        <v>0</v>
      </c>
      <c r="D15" s="670">
        <f t="shared" si="1"/>
        <v>0</v>
      </c>
      <c r="E15" s="667">
        <f t="shared" si="1"/>
        <v>0</v>
      </c>
      <c r="F15" s="667">
        <f t="shared" si="1"/>
        <v>0</v>
      </c>
      <c r="G15" s="667">
        <f t="shared" si="1"/>
        <v>0</v>
      </c>
      <c r="H15" s="667">
        <f t="shared" si="1"/>
        <v>0</v>
      </c>
      <c r="I15" s="667">
        <f t="shared" si="1"/>
        <v>0</v>
      </c>
      <c r="J15" s="667">
        <f t="shared" si="1"/>
        <v>0</v>
      </c>
      <c r="K15" s="667">
        <f t="shared" si="1"/>
        <v>0</v>
      </c>
    </row>
    <row r="16" spans="1:11">
      <c r="A16" s="692" t="s">
        <v>468</v>
      </c>
      <c r="B16" s="685"/>
      <c r="C16" s="571"/>
      <c r="D16" s="686"/>
      <c r="E16" s="571">
        <f>F16+G16</f>
        <v>0</v>
      </c>
      <c r="F16" s="685"/>
      <c r="G16" s="571"/>
      <c r="H16" s="685"/>
      <c r="I16" s="687"/>
      <c r="J16" s="688"/>
      <c r="K16" s="689">
        <f>SUM(B16:E16)+SUM(H16:J16)</f>
        <v>0</v>
      </c>
    </row>
    <row r="17" spans="1:11">
      <c r="A17" s="692" t="s">
        <v>469</v>
      </c>
      <c r="B17" s="685"/>
      <c r="C17" s="571"/>
      <c r="D17" s="686"/>
      <c r="E17" s="571">
        <f>F17+G17</f>
        <v>0</v>
      </c>
      <c r="F17" s="685"/>
      <c r="G17" s="571"/>
      <c r="H17" s="685"/>
      <c r="I17" s="687"/>
      <c r="J17" s="688"/>
      <c r="K17" s="689">
        <f>SUM(B17:E17)+SUM(H17:J17)</f>
        <v>0</v>
      </c>
    </row>
    <row r="18" spans="1:11">
      <c r="A18" s="692" t="s">
        <v>470</v>
      </c>
      <c r="B18" s="685"/>
      <c r="C18" s="571"/>
      <c r="D18" s="686"/>
      <c r="E18" s="571">
        <f>F18+G18</f>
        <v>0</v>
      </c>
      <c r="F18" s="685"/>
      <c r="G18" s="571"/>
      <c r="H18" s="685"/>
      <c r="I18" s="687"/>
      <c r="J18" s="688"/>
      <c r="K18" s="689">
        <f>SUM(B18:E18)+SUM(H18:J18)</f>
        <v>0</v>
      </c>
    </row>
    <row r="19" spans="1:11" ht="15.75" thickBot="1">
      <c r="A19" s="693" t="s">
        <v>471</v>
      </c>
      <c r="B19" s="685"/>
      <c r="C19" s="571"/>
      <c r="D19" s="686"/>
      <c r="E19" s="571">
        <f>F19+G19</f>
        <v>0</v>
      </c>
      <c r="F19" s="685"/>
      <c r="G19" s="571"/>
      <c r="H19" s="685"/>
      <c r="I19" s="687"/>
      <c r="J19" s="688"/>
      <c r="K19" s="691">
        <f>SUM(B19:E19)+SUM(H19:J19)</f>
        <v>0</v>
      </c>
    </row>
    <row r="20" spans="1:11" ht="15.75" thickBot="1">
      <c r="A20" s="694" t="s">
        <v>472</v>
      </c>
      <c r="B20" s="695">
        <f t="shared" ref="B20:K20" si="2">B10+B11-B15</f>
        <v>0</v>
      </c>
      <c r="C20" s="695">
        <f t="shared" si="2"/>
        <v>0</v>
      </c>
      <c r="D20" s="695">
        <f t="shared" si="2"/>
        <v>0</v>
      </c>
      <c r="E20" s="695">
        <f t="shared" si="2"/>
        <v>0</v>
      </c>
      <c r="F20" s="695">
        <f t="shared" si="2"/>
        <v>0</v>
      </c>
      <c r="G20" s="695">
        <f t="shared" si="2"/>
        <v>0</v>
      </c>
      <c r="H20" s="695">
        <f t="shared" si="2"/>
        <v>0</v>
      </c>
      <c r="I20" s="695">
        <f t="shared" si="2"/>
        <v>0</v>
      </c>
      <c r="J20" s="695">
        <f t="shared" si="2"/>
        <v>0</v>
      </c>
      <c r="K20" s="695">
        <f t="shared" si="2"/>
        <v>0</v>
      </c>
    </row>
    <row r="21" spans="1:11" ht="15.75" thickBot="1">
      <c r="A21" s="696" t="s">
        <v>473</v>
      </c>
      <c r="B21" s="697"/>
      <c r="C21" s="697"/>
      <c r="D21" s="698"/>
      <c r="E21" s="699"/>
      <c r="F21" s="697"/>
      <c r="G21" s="697"/>
      <c r="H21" s="697"/>
      <c r="I21" s="697"/>
      <c r="J21" s="697"/>
      <c r="K21" s="697">
        <f>SUM(B21:J21)</f>
        <v>0</v>
      </c>
    </row>
    <row r="22" spans="1:11" ht="15.75" thickBot="1">
      <c r="A22" s="700" t="s">
        <v>264</v>
      </c>
      <c r="B22" s="697"/>
      <c r="C22" s="697"/>
      <c r="D22" s="697"/>
      <c r="E22" s="697"/>
      <c r="F22" s="697"/>
      <c r="G22" s="697"/>
      <c r="H22" s="697"/>
      <c r="I22" s="697"/>
      <c r="J22" s="697"/>
      <c r="K22" s="697">
        <f t="shared" ref="K22:K26" si="3">SUM(B22:J22)</f>
        <v>0</v>
      </c>
    </row>
    <row r="23" spans="1:11" ht="15.75" thickBot="1">
      <c r="A23" s="700" t="s">
        <v>265</v>
      </c>
      <c r="B23" s="697"/>
      <c r="C23" s="697"/>
      <c r="D23" s="697"/>
      <c r="E23" s="697"/>
      <c r="F23" s="697"/>
      <c r="G23" s="697"/>
      <c r="H23" s="697"/>
      <c r="I23" s="697"/>
      <c r="J23" s="697"/>
      <c r="K23" s="697">
        <f t="shared" si="3"/>
        <v>0</v>
      </c>
    </row>
    <row r="24" spans="1:11" ht="15.75" thickBot="1">
      <c r="A24" s="701" t="s">
        <v>474</v>
      </c>
      <c r="B24" s="697">
        <f>SUM(B21+B22-B23)</f>
        <v>0</v>
      </c>
      <c r="C24" s="697">
        <f t="shared" ref="C24:J24" si="4">SUM(C21+C22-C23)</f>
        <v>0</v>
      </c>
      <c r="D24" s="697">
        <f t="shared" si="4"/>
        <v>0</v>
      </c>
      <c r="E24" s="697">
        <f t="shared" si="4"/>
        <v>0</v>
      </c>
      <c r="F24" s="697">
        <f t="shared" si="4"/>
        <v>0</v>
      </c>
      <c r="G24" s="697">
        <f t="shared" si="4"/>
        <v>0</v>
      </c>
      <c r="H24" s="697">
        <f t="shared" si="4"/>
        <v>0</v>
      </c>
      <c r="I24" s="697">
        <f t="shared" si="4"/>
        <v>0</v>
      </c>
      <c r="J24" s="697">
        <f t="shared" si="4"/>
        <v>0</v>
      </c>
      <c r="K24" s="697">
        <f t="shared" si="3"/>
        <v>0</v>
      </c>
    </row>
    <row r="25" spans="1:11" ht="15.75" thickBot="1">
      <c r="A25" s="701" t="s">
        <v>475</v>
      </c>
      <c r="B25" s="697">
        <f>SUM(B10-B21)</f>
        <v>0</v>
      </c>
      <c r="C25" s="697">
        <f t="shared" ref="C25:J25" si="5">SUM(C10-C21)</f>
        <v>0</v>
      </c>
      <c r="D25" s="697">
        <f t="shared" si="5"/>
        <v>0</v>
      </c>
      <c r="E25" s="697">
        <f t="shared" si="5"/>
        <v>0</v>
      </c>
      <c r="F25" s="697">
        <f t="shared" si="5"/>
        <v>0</v>
      </c>
      <c r="G25" s="697">
        <f t="shared" si="5"/>
        <v>0</v>
      </c>
      <c r="H25" s="697">
        <f t="shared" si="5"/>
        <v>0</v>
      </c>
      <c r="I25" s="697">
        <f t="shared" si="5"/>
        <v>0</v>
      </c>
      <c r="J25" s="697">
        <f t="shared" si="5"/>
        <v>0</v>
      </c>
      <c r="K25" s="697">
        <f t="shared" si="3"/>
        <v>0</v>
      </c>
    </row>
    <row r="26" spans="1:11" ht="15.75" thickBot="1">
      <c r="A26" s="701" t="s">
        <v>476</v>
      </c>
      <c r="B26" s="697">
        <f>SUM(B20-B24)</f>
        <v>0</v>
      </c>
      <c r="C26" s="697">
        <f t="shared" ref="C26:J26" si="6">SUM(C20-C24)</f>
        <v>0</v>
      </c>
      <c r="D26" s="697">
        <f t="shared" si="6"/>
        <v>0</v>
      </c>
      <c r="E26" s="697">
        <f t="shared" si="6"/>
        <v>0</v>
      </c>
      <c r="F26" s="697">
        <f t="shared" si="6"/>
        <v>0</v>
      </c>
      <c r="G26" s="697">
        <f t="shared" si="6"/>
        <v>0</v>
      </c>
      <c r="H26" s="697">
        <f t="shared" si="6"/>
        <v>0</v>
      </c>
      <c r="I26" s="697">
        <f t="shared" si="6"/>
        <v>0</v>
      </c>
      <c r="J26" s="697">
        <f t="shared" si="6"/>
        <v>0</v>
      </c>
      <c r="K26" s="697">
        <f t="shared" si="3"/>
        <v>0</v>
      </c>
    </row>
    <row r="29" spans="1:11">
      <c r="A29" s="384" t="s">
        <v>138</v>
      </c>
      <c r="B29" s="384"/>
      <c r="C29" s="299"/>
      <c r="D29" s="702">
        <v>44651</v>
      </c>
      <c r="E29" s="703" t="s">
        <v>477</v>
      </c>
    </row>
    <row r="30" spans="1:11">
      <c r="A30" s="387" t="s">
        <v>52</v>
      </c>
      <c r="B30" s="387"/>
      <c r="C30" s="388"/>
      <c r="D30" s="704" t="s">
        <v>53</v>
      </c>
      <c r="E30" s="389" t="s">
        <v>53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O32" sqref="O32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 ht="15" customHeight="1">
      <c r="A6" s="1017" t="s">
        <v>483</v>
      </c>
      <c r="B6" s="1147"/>
      <c r="C6" s="1147"/>
      <c r="D6" s="392"/>
      <c r="E6" s="389"/>
    </row>
    <row r="7" spans="1:9" ht="15.75" thickBot="1">
      <c r="A7" s="709"/>
      <c r="B7" s="710"/>
      <c r="C7" s="710"/>
      <c r="D7" s="392"/>
    </row>
    <row r="8" spans="1:9" s="708" customFormat="1" ht="32.25" thickBot="1">
      <c r="A8" s="1148" t="s">
        <v>336</v>
      </c>
      <c r="B8" s="1149"/>
      <c r="C8" s="711" t="s">
        <v>254</v>
      </c>
      <c r="D8" s="712" t="s">
        <v>340</v>
      </c>
    </row>
    <row r="9" spans="1:9">
      <c r="A9" s="1150" t="s">
        <v>32</v>
      </c>
      <c r="B9" s="1151"/>
      <c r="C9" s="713"/>
      <c r="D9" s="713"/>
      <c r="E9" s="332"/>
    </row>
    <row r="10" spans="1:9">
      <c r="A10" s="1145" t="s">
        <v>39</v>
      </c>
      <c r="B10" s="1146"/>
      <c r="C10" s="714"/>
      <c r="D10" s="714"/>
      <c r="E10" s="389"/>
    </row>
    <row r="11" spans="1:9" ht="15" customHeight="1">
      <c r="A11" s="1145" t="s">
        <v>43</v>
      </c>
      <c r="B11" s="1146"/>
      <c r="C11" s="715"/>
      <c r="D11" s="714"/>
    </row>
    <row r="12" spans="1:9">
      <c r="A12" s="1145" t="s">
        <v>484</v>
      </c>
      <c r="B12" s="1146"/>
      <c r="C12" s="716">
        <f>C13+C16+C17+C18+C19</f>
        <v>0</v>
      </c>
      <c r="D12" s="716">
        <f>D13+D16+D17+D18+D19</f>
        <v>0</v>
      </c>
    </row>
    <row r="13" spans="1:9">
      <c r="A13" s="1152" t="s">
        <v>485</v>
      </c>
      <c r="B13" s="1153"/>
      <c r="C13" s="581">
        <v>0</v>
      </c>
      <c r="D13" s="581">
        <f>D14-D15</f>
        <v>0</v>
      </c>
    </row>
    <row r="14" spans="1:9">
      <c r="A14" s="1158" t="s">
        <v>486</v>
      </c>
      <c r="B14" s="1159"/>
      <c r="C14" s="616"/>
      <c r="D14" s="616"/>
    </row>
    <row r="15" spans="1:9">
      <c r="A15" s="1158" t="s">
        <v>487</v>
      </c>
      <c r="B15" s="1159"/>
      <c r="C15" s="616"/>
      <c r="D15" s="616"/>
    </row>
    <row r="16" spans="1:9">
      <c r="A16" s="1152" t="s">
        <v>488</v>
      </c>
      <c r="B16" s="1153"/>
      <c r="C16" s="581"/>
      <c r="D16" s="581"/>
    </row>
    <row r="17" spans="1:5">
      <c r="A17" s="1152" t="s">
        <v>489</v>
      </c>
      <c r="B17" s="1153"/>
      <c r="C17" s="581"/>
      <c r="D17" s="581"/>
    </row>
    <row r="18" spans="1:5">
      <c r="A18" s="1152" t="s">
        <v>490</v>
      </c>
      <c r="B18" s="1153"/>
      <c r="C18" s="581"/>
      <c r="D18" s="581"/>
    </row>
    <row r="19" spans="1:5">
      <c r="A19" s="1152" t="s">
        <v>238</v>
      </c>
      <c r="B19" s="1153"/>
      <c r="C19" s="581"/>
      <c r="D19" s="581"/>
    </row>
    <row r="20" spans="1:5" ht="15.75" thickBot="1">
      <c r="A20" s="1154" t="s">
        <v>491</v>
      </c>
      <c r="B20" s="1155"/>
      <c r="C20" s="714"/>
      <c r="D20" s="714"/>
    </row>
    <row r="21" spans="1:5" ht="16.5" thickBot="1">
      <c r="A21" s="1156" t="s">
        <v>332</v>
      </c>
      <c r="B21" s="1157"/>
      <c r="C21" s="585">
        <f>SUM(C9+C10+C11+C12+C20)</f>
        <v>0</v>
      </c>
      <c r="D21" s="585">
        <f>SUM(D9+D10+D11+D12+D20)</f>
        <v>0</v>
      </c>
    </row>
    <row r="22" spans="1:5">
      <c r="D22" s="388"/>
      <c r="E22" s="389"/>
    </row>
    <row r="25" spans="1:5">
      <c r="A25" s="384" t="s">
        <v>138</v>
      </c>
      <c r="B25" s="384"/>
      <c r="C25" s="299"/>
      <c r="E25" s="703" t="s">
        <v>492</v>
      </c>
    </row>
    <row r="26" spans="1:5">
      <c r="A26" s="387" t="s">
        <v>52</v>
      </c>
      <c r="B26" s="387"/>
      <c r="C26" s="717">
        <v>44651</v>
      </c>
      <c r="E26" s="389" t="s">
        <v>493</v>
      </c>
    </row>
    <row r="27" spans="1:5">
      <c r="C27" s="718" t="s">
        <v>494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P33" sqref="P33"/>
    </sheetView>
  </sheetViews>
  <sheetFormatPr defaultRowHeight="15"/>
  <cols>
    <col min="1" max="4" width="22.7109375" customWidth="1"/>
    <col min="5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719" t="s">
        <v>495</v>
      </c>
      <c r="B6" s="719"/>
      <c r="C6" s="719"/>
      <c r="D6" s="719"/>
      <c r="E6" s="392"/>
      <c r="F6" s="392"/>
    </row>
    <row r="7" spans="1:9" ht="15.75" thickBot="1">
      <c r="A7" s="608"/>
      <c r="B7" s="608"/>
      <c r="C7" s="608"/>
      <c r="D7" s="608"/>
      <c r="E7" s="392"/>
      <c r="F7" s="392"/>
    </row>
    <row r="8" spans="1:9" ht="15.75" thickBot="1">
      <c r="A8" s="720" t="s">
        <v>496</v>
      </c>
      <c r="B8" s="721"/>
      <c r="C8" s="721"/>
      <c r="D8" s="722"/>
      <c r="E8" s="392"/>
      <c r="F8" s="392"/>
    </row>
    <row r="9" spans="1:9" ht="15.75" thickBot="1">
      <c r="A9" s="1160" t="s">
        <v>254</v>
      </c>
      <c r="B9" s="1161"/>
      <c r="C9" s="1160" t="s">
        <v>340</v>
      </c>
      <c r="D9" s="1161"/>
      <c r="E9" s="392"/>
      <c r="F9" s="392"/>
      <c r="G9" s="656"/>
    </row>
    <row r="10" spans="1:9" ht="15.75" thickBot="1">
      <c r="A10" s="1162"/>
      <c r="B10" s="1163"/>
      <c r="C10" s="1162"/>
      <c r="D10" s="1163"/>
      <c r="E10" s="392"/>
      <c r="F10" s="392"/>
      <c r="G10" s="656"/>
    </row>
    <row r="11" spans="1:9">
      <c r="D11" s="388"/>
      <c r="E11" s="389"/>
    </row>
    <row r="13" spans="1:9">
      <c r="D13" s="386">
        <v>44651</v>
      </c>
    </row>
    <row r="14" spans="1:9">
      <c r="A14" s="384" t="s">
        <v>138</v>
      </c>
      <c r="B14" s="384"/>
      <c r="C14" s="299"/>
      <c r="D14" s="389" t="s">
        <v>53</v>
      </c>
    </row>
    <row r="15" spans="1:9">
      <c r="A15" s="387" t="s">
        <v>52</v>
      </c>
      <c r="B15" s="387"/>
      <c r="C15" s="388"/>
    </row>
  </sheetData>
  <mergeCells count="4">
    <mergeCell ref="A9:B9"/>
    <mergeCell ref="C9:D9"/>
    <mergeCell ref="A10:B10"/>
    <mergeCell ref="C10:D10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P36" sqref="P36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1168" t="s">
        <v>497</v>
      </c>
      <c r="B6" s="1168"/>
      <c r="C6" s="1168"/>
      <c r="D6" s="918"/>
      <c r="E6" s="392"/>
      <c r="F6" s="392"/>
    </row>
    <row r="7" spans="1:9">
      <c r="A7" s="1169" t="s">
        <v>498</v>
      </c>
      <c r="B7" s="1169"/>
      <c r="C7" s="1169"/>
      <c r="D7" s="392"/>
      <c r="E7" s="392"/>
      <c r="F7" s="392"/>
    </row>
    <row r="8" spans="1:9" ht="15.75" thickBot="1">
      <c r="A8" s="723"/>
      <c r="B8" s="724"/>
      <c r="C8" s="724"/>
      <c r="D8" s="392"/>
      <c r="E8" s="392"/>
      <c r="F8" s="392"/>
    </row>
    <row r="9" spans="1:9" ht="16.5" thickBot="1">
      <c r="A9" s="1170" t="s">
        <v>289</v>
      </c>
      <c r="B9" s="1171"/>
      <c r="C9" s="598" t="s">
        <v>499</v>
      </c>
      <c r="D9" s="598" t="s">
        <v>500</v>
      </c>
      <c r="E9" s="392"/>
      <c r="F9" s="392"/>
      <c r="G9" s="656"/>
    </row>
    <row r="10" spans="1:9">
      <c r="A10" s="1172" t="s">
        <v>501</v>
      </c>
      <c r="B10" s="1173"/>
      <c r="C10" s="725"/>
      <c r="D10" s="726"/>
      <c r="E10" s="392"/>
      <c r="F10" s="392"/>
      <c r="G10" s="656"/>
    </row>
    <row r="11" spans="1:9">
      <c r="A11" s="1174" t="s">
        <v>502</v>
      </c>
      <c r="B11" s="1175"/>
      <c r="C11" s="727"/>
      <c r="D11" s="728"/>
      <c r="E11" s="389"/>
    </row>
    <row r="12" spans="1:9">
      <c r="A12" s="1176" t="s">
        <v>503</v>
      </c>
      <c r="B12" s="1177"/>
      <c r="C12" s="729"/>
      <c r="D12" s="730"/>
    </row>
    <row r="13" spans="1:9">
      <c r="A13" s="1164" t="s">
        <v>504</v>
      </c>
      <c r="B13" s="1165"/>
      <c r="C13" s="727"/>
      <c r="D13" s="728"/>
    </row>
    <row r="14" spans="1:9" ht="15.75" thickBot="1">
      <c r="A14" s="1166" t="s">
        <v>505</v>
      </c>
      <c r="B14" s="1167"/>
      <c r="C14" s="731"/>
      <c r="D14" s="732"/>
      <c r="E14" s="656"/>
    </row>
    <row r="18" spans="1:4">
      <c r="A18" s="384" t="s">
        <v>138</v>
      </c>
      <c r="B18" s="384"/>
      <c r="C18" s="299"/>
      <c r="D18" s="386">
        <v>44651</v>
      </c>
    </row>
    <row r="19" spans="1:4">
      <c r="A19" s="387" t="s">
        <v>52</v>
      </c>
      <c r="B19" s="387"/>
      <c r="C19" s="388"/>
      <c r="D19" s="389" t="s">
        <v>53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S32" sqref="S32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10" ht="15.75">
      <c r="A1" s="362" t="s">
        <v>108</v>
      </c>
    </row>
    <row r="3" spans="1:10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10">
      <c r="A4" t="s">
        <v>242</v>
      </c>
    </row>
    <row r="6" spans="1:10" ht="15" customHeight="1">
      <c r="A6" s="733" t="s">
        <v>506</v>
      </c>
      <c r="B6" s="733"/>
      <c r="C6" s="733"/>
      <c r="D6" s="392"/>
      <c r="E6" s="392"/>
      <c r="F6" s="392"/>
      <c r="G6" s="392"/>
      <c r="H6" s="392"/>
      <c r="I6" s="392"/>
      <c r="J6" s="392"/>
    </row>
    <row r="7" spans="1:10" ht="15.75" thickBot="1">
      <c r="A7" s="537"/>
      <c r="B7" s="536"/>
      <c r="C7" s="536"/>
      <c r="D7" s="392"/>
      <c r="E7" s="392"/>
      <c r="F7" s="392"/>
      <c r="G7" s="392"/>
      <c r="H7" s="392"/>
      <c r="I7" s="392"/>
      <c r="J7" s="392"/>
    </row>
    <row r="8" spans="1:10" ht="26.25" thickBot="1">
      <c r="A8" s="734"/>
      <c r="B8" s="735" t="s">
        <v>507</v>
      </c>
      <c r="C8" s="577" t="s">
        <v>508</v>
      </c>
      <c r="D8" s="392"/>
      <c r="E8" s="392"/>
      <c r="F8" s="392"/>
      <c r="G8" s="392"/>
      <c r="H8" s="392"/>
      <c r="I8" s="392"/>
      <c r="J8" s="392"/>
    </row>
    <row r="9" spans="1:10" ht="15.75" thickBot="1">
      <c r="A9" s="736" t="s">
        <v>509</v>
      </c>
      <c r="B9" s="737">
        <f>B10+B15</f>
        <v>0</v>
      </c>
      <c r="C9" s="737">
        <f>C10+C15</f>
        <v>0</v>
      </c>
      <c r="D9" s="392"/>
      <c r="E9" s="392"/>
      <c r="F9" s="392"/>
      <c r="G9" s="392"/>
      <c r="H9" s="392"/>
      <c r="I9" s="392"/>
      <c r="J9" s="392"/>
    </row>
    <row r="10" spans="1:10" ht="15" customHeight="1">
      <c r="A10" s="738" t="s">
        <v>510</v>
      </c>
      <c r="B10" s="542">
        <f>SUM(B12:B14)</f>
        <v>0</v>
      </c>
      <c r="C10" s="542">
        <f>SUM(C12:C14)</f>
        <v>0</v>
      </c>
      <c r="D10" s="392"/>
      <c r="E10" s="392"/>
      <c r="F10" s="392"/>
      <c r="G10" s="392"/>
      <c r="H10" s="392"/>
      <c r="I10" s="392"/>
      <c r="J10" s="392"/>
    </row>
    <row r="11" spans="1:10">
      <c r="A11" s="739" t="s">
        <v>33</v>
      </c>
      <c r="B11" s="550"/>
      <c r="C11" s="740"/>
      <c r="D11" s="392"/>
      <c r="E11" s="392"/>
      <c r="F11" s="392"/>
      <c r="G11" s="392"/>
      <c r="H11" s="392"/>
      <c r="I11" s="392"/>
      <c r="J11" s="392"/>
    </row>
    <row r="12" spans="1:10">
      <c r="A12" s="739"/>
      <c r="B12" s="550"/>
      <c r="C12" s="740"/>
      <c r="D12" s="392"/>
      <c r="E12" s="392"/>
      <c r="F12" s="392"/>
      <c r="G12" s="392"/>
      <c r="H12" s="392"/>
      <c r="I12" s="392"/>
      <c r="J12" s="392"/>
    </row>
    <row r="13" spans="1:10">
      <c r="A13" s="739"/>
      <c r="B13" s="550"/>
      <c r="C13" s="740"/>
      <c r="D13" s="392"/>
      <c r="E13" s="392"/>
      <c r="F13" s="392"/>
      <c r="G13" s="392"/>
      <c r="H13" s="392"/>
      <c r="I13" s="392"/>
      <c r="J13" s="392"/>
    </row>
    <row r="14" spans="1:10" ht="15.75" thickBot="1">
      <c r="A14" s="741"/>
      <c r="B14" s="742"/>
      <c r="C14" s="743"/>
      <c r="D14" s="392"/>
      <c r="E14" s="392"/>
      <c r="F14" s="392"/>
      <c r="G14" s="392"/>
      <c r="H14" s="392"/>
      <c r="I14" s="392"/>
      <c r="J14" s="392"/>
    </row>
    <row r="15" spans="1:10">
      <c r="A15" s="738" t="s">
        <v>511</v>
      </c>
      <c r="B15" s="542">
        <f>SUM(B17:B19)</f>
        <v>0</v>
      </c>
      <c r="C15" s="542">
        <f>SUM(C17:C19)</f>
        <v>0</v>
      </c>
      <c r="D15" s="392"/>
      <c r="E15" s="392"/>
      <c r="F15" s="392"/>
      <c r="G15" s="392"/>
      <c r="H15" s="392"/>
      <c r="I15" s="392"/>
      <c r="J15" s="392"/>
    </row>
    <row r="16" spans="1:10">
      <c r="A16" s="739" t="s">
        <v>33</v>
      </c>
      <c r="B16" s="744"/>
      <c r="C16" s="745"/>
      <c r="D16" s="392"/>
      <c r="E16" s="392"/>
      <c r="F16" s="392"/>
      <c r="G16" s="392"/>
      <c r="H16" s="392"/>
      <c r="I16" s="392"/>
      <c r="J16" s="392"/>
    </row>
    <row r="17" spans="1:10">
      <c r="A17" s="746"/>
      <c r="B17" s="744"/>
      <c r="C17" s="745"/>
      <c r="D17" s="392"/>
      <c r="E17" s="392"/>
      <c r="F17" s="392"/>
      <c r="G17" s="392"/>
      <c r="H17" s="392"/>
      <c r="I17" s="392"/>
      <c r="J17" s="392"/>
    </row>
    <row r="18" spans="1:10">
      <c r="A18" s="747"/>
      <c r="B18" s="550"/>
      <c r="C18" s="740"/>
      <c r="D18" s="392"/>
      <c r="E18" s="392"/>
      <c r="F18" s="392"/>
      <c r="G18" s="392"/>
      <c r="H18" s="392"/>
      <c r="I18" s="392"/>
      <c r="J18" s="392"/>
    </row>
    <row r="19" spans="1:10" ht="15.75" thickBot="1">
      <c r="A19" s="748"/>
      <c r="B19" s="742"/>
      <c r="C19" s="743"/>
      <c r="D19" s="392"/>
      <c r="E19" s="392"/>
      <c r="F19" s="392"/>
      <c r="G19" s="392"/>
      <c r="H19" s="392"/>
      <c r="I19" s="392"/>
      <c r="J19" s="392"/>
    </row>
    <row r="20" spans="1:10" ht="15.75" thickBot="1">
      <c r="A20" s="736" t="s">
        <v>512</v>
      </c>
      <c r="B20" s="737">
        <f>B21+B26</f>
        <v>32115.73</v>
      </c>
      <c r="C20" s="737">
        <f>C21+C26</f>
        <v>3000</v>
      </c>
      <c r="D20" s="392"/>
      <c r="E20" s="392"/>
      <c r="F20" s="392"/>
      <c r="G20" s="392"/>
      <c r="H20" s="392"/>
      <c r="I20" s="392"/>
      <c r="J20" s="392"/>
    </row>
    <row r="21" spans="1:10">
      <c r="A21" s="749" t="s">
        <v>510</v>
      </c>
      <c r="B21" s="744">
        <f>SUM(B23:B25)</f>
        <v>0</v>
      </c>
      <c r="C21" s="744">
        <f>SUM(C23:C25)</f>
        <v>0</v>
      </c>
      <c r="D21" s="392"/>
      <c r="E21" s="392"/>
      <c r="F21" s="392"/>
      <c r="G21" s="392"/>
      <c r="H21" s="392"/>
      <c r="I21" s="392"/>
      <c r="J21" s="392"/>
    </row>
    <row r="22" spans="1:10">
      <c r="A22" s="747" t="s">
        <v>33</v>
      </c>
      <c r="B22" s="550"/>
      <c r="C22" s="740"/>
      <c r="D22" s="392"/>
      <c r="E22" s="392"/>
      <c r="F22" s="392"/>
      <c r="G22" s="392"/>
      <c r="H22" s="392"/>
      <c r="I22" s="392"/>
      <c r="J22" s="392"/>
    </row>
    <row r="23" spans="1:10">
      <c r="A23" s="747"/>
      <c r="B23" s="550"/>
      <c r="C23" s="740"/>
      <c r="D23" s="392"/>
      <c r="E23" s="392"/>
      <c r="F23" s="392"/>
      <c r="G23" s="392"/>
      <c r="H23" s="392"/>
      <c r="I23" s="392"/>
      <c r="J23" s="392"/>
    </row>
    <row r="24" spans="1:10">
      <c r="A24" s="747"/>
      <c r="B24" s="550"/>
      <c r="C24" s="740"/>
      <c r="D24" s="392"/>
      <c r="E24" s="392"/>
      <c r="F24" s="392"/>
      <c r="G24" s="392"/>
      <c r="H24" s="392"/>
      <c r="I24" s="392"/>
      <c r="J24" s="392"/>
    </row>
    <row r="25" spans="1:10" ht="15.75" thickBot="1">
      <c r="A25" s="748"/>
      <c r="B25" s="742"/>
      <c r="C25" s="743"/>
      <c r="D25" s="392"/>
      <c r="E25" s="392"/>
      <c r="F25" s="392"/>
      <c r="G25" s="392"/>
      <c r="H25" s="392"/>
      <c r="I25" s="392"/>
      <c r="J25" s="392"/>
    </row>
    <row r="26" spans="1:10">
      <c r="A26" s="750" t="s">
        <v>511</v>
      </c>
      <c r="B26" s="547">
        <f>SUM(B28:B30)</f>
        <v>32115.73</v>
      </c>
      <c r="C26" s="547">
        <f>SUM(C28:C30)</f>
        <v>3000</v>
      </c>
      <c r="D26" s="392"/>
      <c r="E26" s="392"/>
      <c r="F26" s="392"/>
      <c r="G26" s="392"/>
      <c r="H26" s="392"/>
      <c r="I26" s="392"/>
      <c r="J26" s="392"/>
    </row>
    <row r="27" spans="1:10">
      <c r="A27" s="747" t="s">
        <v>33</v>
      </c>
      <c r="B27" s="550"/>
      <c r="C27" s="550"/>
      <c r="D27" s="392"/>
      <c r="E27" s="392"/>
      <c r="F27" s="392"/>
      <c r="G27" s="392"/>
      <c r="H27" s="392"/>
      <c r="I27" s="392"/>
      <c r="J27" s="392"/>
    </row>
    <row r="28" spans="1:10">
      <c r="A28" s="751" t="s">
        <v>513</v>
      </c>
      <c r="B28" s="740">
        <v>32115.73</v>
      </c>
      <c r="C28" s="740">
        <f>3000</f>
        <v>3000</v>
      </c>
      <c r="D28" s="392"/>
      <c r="E28" s="392"/>
      <c r="F28" s="392"/>
      <c r="G28" s="392"/>
      <c r="H28" s="392"/>
      <c r="I28" s="392"/>
      <c r="J28" s="392"/>
    </row>
    <row r="29" spans="1:10">
      <c r="A29" s="751"/>
      <c r="B29" s="550"/>
      <c r="C29" s="550"/>
      <c r="D29" s="392"/>
      <c r="E29" s="392"/>
      <c r="F29" s="392"/>
      <c r="G29" s="392"/>
      <c r="H29" s="392"/>
      <c r="I29" s="392"/>
      <c r="J29" s="392"/>
    </row>
    <row r="30" spans="1:10" ht="15.75" thickBot="1">
      <c r="A30" s="752"/>
      <c r="B30" s="753"/>
      <c r="C30" s="753"/>
      <c r="D30" s="392"/>
      <c r="E30" s="392"/>
      <c r="F30" s="392"/>
      <c r="G30" s="392"/>
      <c r="H30" s="392"/>
      <c r="I30" s="392"/>
      <c r="J30" s="392"/>
    </row>
    <row r="34" spans="1:4">
      <c r="A34" s="384" t="s">
        <v>138</v>
      </c>
      <c r="B34" s="384"/>
      <c r="C34" s="386">
        <v>44651</v>
      </c>
      <c r="D34" s="300"/>
    </row>
    <row r="35" spans="1:4">
      <c r="A35" s="387" t="s">
        <v>52</v>
      </c>
      <c r="B35" s="387"/>
      <c r="C35" s="389" t="s">
        <v>53</v>
      </c>
      <c r="D35" s="388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28" sqref="H28"/>
    </sheetView>
  </sheetViews>
  <sheetFormatPr defaultRowHeight="15"/>
  <cols>
    <col min="1" max="2" width="25.7109375" customWidth="1"/>
    <col min="3" max="3" width="34.28515625" customWidth="1"/>
    <col min="4" max="4" width="25.7109375" customWidth="1"/>
    <col min="5" max="6" width="19.140625" customWidth="1"/>
    <col min="7" max="7" width="32.85546875" customWidth="1"/>
    <col min="8" max="8" width="14.140625" customWidth="1"/>
  </cols>
  <sheetData>
    <row r="1" spans="1:9" ht="15.75">
      <c r="A1" s="362" t="s">
        <v>108</v>
      </c>
    </row>
    <row r="3" spans="1:9" ht="18.75">
      <c r="A3" s="390" t="s">
        <v>241</v>
      </c>
      <c r="B3" s="390"/>
      <c r="C3" s="390"/>
      <c r="D3" s="390"/>
      <c r="E3" s="390"/>
      <c r="F3" s="390"/>
      <c r="G3" s="390"/>
      <c r="H3" s="390"/>
      <c r="I3" s="390"/>
    </row>
    <row r="4" spans="1:9">
      <c r="A4" t="s">
        <v>242</v>
      </c>
    </row>
    <row r="6" spans="1:9">
      <c r="A6" s="1017" t="s">
        <v>514</v>
      </c>
      <c r="B6" s="918"/>
      <c r="C6" s="918"/>
      <c r="D6" s="918"/>
      <c r="E6" s="918"/>
      <c r="F6" s="918"/>
      <c r="G6" s="918"/>
      <c r="H6" s="320"/>
      <c r="I6" s="320"/>
    </row>
    <row r="7" spans="1:9" ht="15.75" thickBot="1">
      <c r="A7" s="754"/>
      <c r="B7" s="754"/>
      <c r="C7" s="754"/>
      <c r="D7" s="754"/>
      <c r="E7" s="320"/>
      <c r="F7" s="320"/>
      <c r="G7" s="320"/>
      <c r="H7" s="320"/>
      <c r="I7" s="320"/>
    </row>
    <row r="8" spans="1:9" ht="29.25" customHeight="1" thickBot="1">
      <c r="A8" s="1078" t="s">
        <v>515</v>
      </c>
      <c r="B8" s="1178"/>
      <c r="C8" s="1179"/>
      <c r="D8" s="1081"/>
      <c r="E8" s="392"/>
      <c r="F8" s="392"/>
      <c r="G8" s="392"/>
      <c r="H8" s="392"/>
      <c r="I8" s="392"/>
    </row>
    <row r="9" spans="1:9" ht="15.75" thickBot="1">
      <c r="A9" s="1180" t="s">
        <v>254</v>
      </c>
      <c r="B9" s="1181"/>
      <c r="C9" s="755" t="s">
        <v>260</v>
      </c>
      <c r="D9" s="756" t="s">
        <v>112</v>
      </c>
      <c r="E9" s="392"/>
      <c r="F9" s="392"/>
      <c r="G9" s="392"/>
      <c r="H9" s="392"/>
      <c r="I9" s="392"/>
    </row>
    <row r="10" spans="1:9" ht="15.75" thickBot="1">
      <c r="A10" s="1182"/>
      <c r="B10" s="1183"/>
      <c r="C10" s="757"/>
      <c r="D10" s="758"/>
      <c r="E10" s="392"/>
      <c r="F10" s="392"/>
      <c r="G10" s="392"/>
      <c r="H10" s="392"/>
      <c r="I10" s="392"/>
    </row>
    <row r="14" spans="1:9">
      <c r="A14" s="384" t="s">
        <v>138</v>
      </c>
      <c r="B14" s="384"/>
      <c r="C14" s="386">
        <v>44651</v>
      </c>
      <c r="D14" s="300"/>
    </row>
    <row r="15" spans="1:9">
      <c r="A15" s="387" t="s">
        <v>52</v>
      </c>
      <c r="B15" s="387"/>
      <c r="C15" s="389" t="s">
        <v>53</v>
      </c>
      <c r="D15" s="388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22" workbookViewId="0">
      <selection activeCell="I13" sqref="I13"/>
    </sheetView>
  </sheetViews>
  <sheetFormatPr defaultRowHeight="15"/>
  <cols>
    <col min="1" max="1" width="22.7109375" customWidth="1"/>
    <col min="2" max="4" width="18.7109375" customWidth="1"/>
    <col min="5" max="6" width="20.7109375" customWidth="1"/>
    <col min="7" max="7" width="19.140625" customWidth="1"/>
    <col min="8" max="8" width="14.140625" customWidth="1"/>
  </cols>
  <sheetData>
    <row r="1" spans="1:9" ht="15.75">
      <c r="A1" s="362" t="s">
        <v>108</v>
      </c>
    </row>
    <row r="3" spans="1:9" ht="18.75">
      <c r="A3" s="991" t="s">
        <v>241</v>
      </c>
      <c r="B3" s="1140"/>
      <c r="C3" s="1140"/>
      <c r="D3" s="1140"/>
      <c r="E3" s="1140"/>
      <c r="F3" s="1140"/>
      <c r="G3" s="390"/>
      <c r="H3" s="390"/>
      <c r="I3" s="390"/>
    </row>
    <row r="4" spans="1:9">
      <c r="A4" t="s">
        <v>242</v>
      </c>
    </row>
    <row r="6" spans="1:9">
      <c r="A6" s="1050" t="s">
        <v>516</v>
      </c>
      <c r="B6" s="1050"/>
      <c r="C6" s="1050"/>
      <c r="D6" s="392"/>
      <c r="E6" s="392"/>
      <c r="F6" s="392"/>
      <c r="G6" s="392"/>
      <c r="H6" s="392"/>
    </row>
    <row r="7" spans="1:9" ht="15" customHeight="1" thickBot="1">
      <c r="A7" s="733"/>
      <c r="B7" s="733"/>
      <c r="C7" s="733"/>
      <c r="D7" s="392"/>
      <c r="E7" s="392"/>
      <c r="F7" s="392"/>
      <c r="G7" s="392"/>
      <c r="H7" s="392"/>
    </row>
    <row r="8" spans="1:9" ht="30" customHeight="1" thickBot="1">
      <c r="A8" s="1187" t="s">
        <v>517</v>
      </c>
      <c r="B8" s="1188"/>
      <c r="C8" s="1188"/>
      <c r="D8" s="1189"/>
      <c r="E8" s="759" t="s">
        <v>507</v>
      </c>
      <c r="F8" s="760" t="s">
        <v>508</v>
      </c>
      <c r="G8" s="761"/>
      <c r="H8" s="392"/>
    </row>
    <row r="9" spans="1:9" ht="15" customHeight="1" thickBot="1">
      <c r="A9" s="1190" t="s">
        <v>518</v>
      </c>
      <c r="B9" s="1191"/>
      <c r="C9" s="1191"/>
      <c r="D9" s="1192"/>
      <c r="E9" s="762">
        <f>SUM(E10:E17)</f>
        <v>0</v>
      </c>
      <c r="F9" s="762">
        <f>SUM(F10:F17)</f>
        <v>0</v>
      </c>
      <c r="G9" s="763"/>
      <c r="H9" s="392"/>
    </row>
    <row r="10" spans="1:9" ht="15" customHeight="1">
      <c r="A10" s="1193" t="s">
        <v>519</v>
      </c>
      <c r="B10" s="1194"/>
      <c r="C10" s="1194"/>
      <c r="D10" s="1195"/>
      <c r="E10" s="764"/>
      <c r="F10" s="765"/>
      <c r="G10" s="536"/>
      <c r="H10" s="392"/>
    </row>
    <row r="11" spans="1:9">
      <c r="A11" s="1184" t="s">
        <v>520</v>
      </c>
      <c r="B11" s="1185"/>
      <c r="C11" s="1185"/>
      <c r="D11" s="1186"/>
      <c r="E11" s="766"/>
      <c r="F11" s="767"/>
      <c r="G11" s="536"/>
      <c r="H11" s="392"/>
    </row>
    <row r="12" spans="1:9">
      <c r="A12" s="1184" t="s">
        <v>521</v>
      </c>
      <c r="B12" s="1185"/>
      <c r="C12" s="1185"/>
      <c r="D12" s="1186"/>
      <c r="E12" s="766"/>
      <c r="F12" s="767"/>
      <c r="G12" s="536"/>
      <c r="H12" s="392"/>
    </row>
    <row r="13" spans="1:9">
      <c r="A13" s="1196" t="s">
        <v>522</v>
      </c>
      <c r="B13" s="1197"/>
      <c r="C13" s="1197"/>
      <c r="D13" s="1198"/>
      <c r="E13" s="766"/>
      <c r="F13" s="767"/>
      <c r="G13" s="536"/>
      <c r="H13" s="392"/>
    </row>
    <row r="14" spans="1:9">
      <c r="A14" s="1184" t="s">
        <v>523</v>
      </c>
      <c r="B14" s="1185"/>
      <c r="C14" s="1185"/>
      <c r="D14" s="1186"/>
      <c r="E14" s="766"/>
      <c r="F14" s="767"/>
      <c r="G14" s="536"/>
      <c r="H14" s="392"/>
    </row>
    <row r="15" spans="1:9">
      <c r="A15" s="1199" t="s">
        <v>524</v>
      </c>
      <c r="B15" s="1200"/>
      <c r="C15" s="1200"/>
      <c r="D15" s="1201"/>
      <c r="E15" s="766"/>
      <c r="F15" s="767"/>
      <c r="G15" s="536"/>
      <c r="H15" s="392"/>
    </row>
    <row r="16" spans="1:9">
      <c r="A16" s="1199" t="s">
        <v>525</v>
      </c>
      <c r="B16" s="1200"/>
      <c r="C16" s="1200"/>
      <c r="D16" s="1201"/>
      <c r="E16" s="766"/>
      <c r="F16" s="767"/>
      <c r="G16" s="536"/>
      <c r="H16" s="392"/>
    </row>
    <row r="17" spans="1:8" ht="15.75" thickBot="1">
      <c r="A17" s="1202" t="s">
        <v>526</v>
      </c>
      <c r="B17" s="1203"/>
      <c r="C17" s="1203"/>
      <c r="D17" s="1204"/>
      <c r="E17" s="768"/>
      <c r="F17" s="769"/>
      <c r="G17" s="536"/>
      <c r="H17" s="392"/>
    </row>
    <row r="18" spans="1:8" ht="15.75" thickBot="1">
      <c r="A18" s="1190" t="s">
        <v>527</v>
      </c>
      <c r="B18" s="1191"/>
      <c r="C18" s="1191"/>
      <c r="D18" s="1192"/>
      <c r="E18" s="770"/>
      <c r="F18" s="771"/>
      <c r="G18" s="772"/>
      <c r="H18" s="392"/>
    </row>
    <row r="19" spans="1:8" ht="15.75" thickBot="1">
      <c r="A19" s="1205" t="s">
        <v>528</v>
      </c>
      <c r="B19" s="1206"/>
      <c r="C19" s="1206"/>
      <c r="D19" s="1207"/>
      <c r="E19" s="773"/>
      <c r="F19" s="774"/>
      <c r="G19" s="772"/>
      <c r="H19" s="392"/>
    </row>
    <row r="20" spans="1:8" ht="15.75" thickBot="1">
      <c r="A20" s="1205" t="s">
        <v>529</v>
      </c>
      <c r="B20" s="1206"/>
      <c r="C20" s="1206"/>
      <c r="D20" s="1207"/>
      <c r="E20" s="770"/>
      <c r="F20" s="771"/>
      <c r="G20" s="772"/>
      <c r="H20" s="392"/>
    </row>
    <row r="21" spans="1:8" ht="15.75" thickBot="1">
      <c r="A21" s="1205" t="s">
        <v>530</v>
      </c>
      <c r="B21" s="1206"/>
      <c r="C21" s="1206"/>
      <c r="D21" s="1207"/>
      <c r="E21" s="770"/>
      <c r="F21" s="771"/>
      <c r="G21" s="772"/>
      <c r="H21" s="392"/>
    </row>
    <row r="22" spans="1:8" ht="15.75" thickBot="1">
      <c r="A22" s="1205" t="s">
        <v>531</v>
      </c>
      <c r="B22" s="1206"/>
      <c r="C22" s="1206"/>
      <c r="D22" s="1207"/>
      <c r="E22" s="762">
        <f>E23+E31+E34+E37</f>
        <v>0</v>
      </c>
      <c r="F22" s="762">
        <f>SUM(F23+F31+F34+F37)</f>
        <v>0</v>
      </c>
      <c r="G22" s="763"/>
      <c r="H22" s="392"/>
    </row>
    <row r="23" spans="1:8">
      <c r="A23" s="1193" t="s">
        <v>532</v>
      </c>
      <c r="B23" s="1194"/>
      <c r="C23" s="1194"/>
      <c r="D23" s="1195"/>
      <c r="E23" s="775">
        <f>SUM(E24:E30)</f>
        <v>0</v>
      </c>
      <c r="F23" s="775">
        <f>SUM(F24:F30)</f>
        <v>0</v>
      </c>
      <c r="G23" s="608"/>
      <c r="H23" s="392"/>
    </row>
    <row r="24" spans="1:8">
      <c r="A24" s="1208" t="s">
        <v>533</v>
      </c>
      <c r="B24" s="1209"/>
      <c r="C24" s="1209"/>
      <c r="D24" s="1210"/>
      <c r="E24" s="776"/>
      <c r="F24" s="777"/>
      <c r="G24" s="778"/>
      <c r="H24" s="392"/>
    </row>
    <row r="25" spans="1:8">
      <c r="A25" s="1208" t="s">
        <v>534</v>
      </c>
      <c r="B25" s="1209"/>
      <c r="C25" s="1209"/>
      <c r="D25" s="1210"/>
      <c r="E25" s="776"/>
      <c r="F25" s="777"/>
      <c r="G25" s="778"/>
      <c r="H25" s="392"/>
    </row>
    <row r="26" spans="1:8">
      <c r="A26" s="1208" t="s">
        <v>535</v>
      </c>
      <c r="B26" s="1209"/>
      <c r="C26" s="1209"/>
      <c r="D26" s="1210"/>
      <c r="E26" s="776"/>
      <c r="F26" s="777"/>
      <c r="G26" s="778"/>
      <c r="H26" s="392"/>
    </row>
    <row r="27" spans="1:8">
      <c r="A27" s="1208" t="s">
        <v>536</v>
      </c>
      <c r="B27" s="1209"/>
      <c r="C27" s="1209"/>
      <c r="D27" s="1210"/>
      <c r="E27" s="776"/>
      <c r="F27" s="777"/>
      <c r="G27" s="778"/>
      <c r="H27" s="392"/>
    </row>
    <row r="28" spans="1:8">
      <c r="A28" s="1208" t="s">
        <v>537</v>
      </c>
      <c r="B28" s="1209"/>
      <c r="C28" s="1209"/>
      <c r="D28" s="1210"/>
      <c r="E28" s="776"/>
      <c r="F28" s="777"/>
      <c r="G28" s="778"/>
      <c r="H28" s="392"/>
    </row>
    <row r="29" spans="1:8">
      <c r="A29" s="1208" t="s">
        <v>538</v>
      </c>
      <c r="B29" s="1209"/>
      <c r="C29" s="1209"/>
      <c r="D29" s="1210"/>
      <c r="E29" s="776"/>
      <c r="F29" s="777"/>
      <c r="G29" s="778"/>
      <c r="H29" s="392"/>
    </row>
    <row r="30" spans="1:8">
      <c r="A30" s="1208" t="s">
        <v>539</v>
      </c>
      <c r="B30" s="1209"/>
      <c r="C30" s="1209"/>
      <c r="D30" s="1210"/>
      <c r="E30" s="776"/>
      <c r="F30" s="777"/>
      <c r="G30" s="778"/>
      <c r="H30" s="392"/>
    </row>
    <row r="31" spans="1:8">
      <c r="A31" s="1199" t="s">
        <v>540</v>
      </c>
      <c r="B31" s="1200"/>
      <c r="C31" s="1200"/>
      <c r="D31" s="1201"/>
      <c r="E31" s="779">
        <f>SUM(E32:E33)</f>
        <v>0</v>
      </c>
      <c r="F31" s="779">
        <f>SUM(F32:F33)</f>
        <v>0</v>
      </c>
      <c r="G31" s="608"/>
      <c r="H31" s="392"/>
    </row>
    <row r="32" spans="1:8">
      <c r="A32" s="1208" t="s">
        <v>541</v>
      </c>
      <c r="B32" s="1209"/>
      <c r="C32" s="1209"/>
      <c r="D32" s="1210"/>
      <c r="E32" s="776"/>
      <c r="F32" s="777"/>
      <c r="G32" s="778"/>
      <c r="H32" s="392"/>
    </row>
    <row r="33" spans="1:8">
      <c r="A33" s="1208" t="s">
        <v>542</v>
      </c>
      <c r="B33" s="1209"/>
      <c r="C33" s="1209"/>
      <c r="D33" s="1210"/>
      <c r="E33" s="776"/>
      <c r="F33" s="777"/>
      <c r="G33" s="778"/>
      <c r="H33" s="392"/>
    </row>
    <row r="34" spans="1:8">
      <c r="A34" s="1184" t="s">
        <v>543</v>
      </c>
      <c r="B34" s="1185"/>
      <c r="C34" s="1185"/>
      <c r="D34" s="1186"/>
      <c r="E34" s="779">
        <f>SUM(E35:E36)</f>
        <v>0</v>
      </c>
      <c r="F34" s="779">
        <f>SUM(F35:F36)</f>
        <v>0</v>
      </c>
      <c r="G34" s="608"/>
      <c r="H34" s="392"/>
    </row>
    <row r="35" spans="1:8">
      <c r="A35" s="1208" t="s">
        <v>544</v>
      </c>
      <c r="B35" s="1209"/>
      <c r="C35" s="1209"/>
      <c r="D35" s="1210"/>
      <c r="E35" s="776"/>
      <c r="F35" s="777"/>
      <c r="G35" s="778"/>
      <c r="H35" s="392"/>
    </row>
    <row r="36" spans="1:8">
      <c r="A36" s="1208" t="s">
        <v>545</v>
      </c>
      <c r="B36" s="1209"/>
      <c r="C36" s="1209"/>
      <c r="D36" s="1210"/>
      <c r="E36" s="776"/>
      <c r="F36" s="777"/>
      <c r="G36" s="778"/>
      <c r="H36" s="392"/>
    </row>
    <row r="37" spans="1:8">
      <c r="A37" s="1184" t="s">
        <v>546</v>
      </c>
      <c r="B37" s="1185"/>
      <c r="C37" s="1185"/>
      <c r="D37" s="1186"/>
      <c r="E37" s="779">
        <f>SUM(E38:E51)</f>
        <v>0</v>
      </c>
      <c r="F37" s="779">
        <f>SUM(F38:F51)</f>
        <v>0</v>
      </c>
      <c r="G37" s="608"/>
      <c r="H37" s="392"/>
    </row>
    <row r="38" spans="1:8">
      <c r="A38" s="1208" t="s">
        <v>547</v>
      </c>
      <c r="B38" s="1209"/>
      <c r="C38" s="1209"/>
      <c r="D38" s="1210"/>
      <c r="E38" s="766"/>
      <c r="F38" s="767"/>
      <c r="G38" s="536"/>
      <c r="H38" s="392"/>
    </row>
    <row r="39" spans="1:8">
      <c r="A39" s="1208" t="s">
        <v>548</v>
      </c>
      <c r="B39" s="1209"/>
      <c r="C39" s="1209"/>
      <c r="D39" s="1210"/>
      <c r="E39" s="766"/>
      <c r="F39" s="767"/>
      <c r="G39" s="536"/>
      <c r="H39" s="392"/>
    </row>
    <row r="40" spans="1:8">
      <c r="A40" s="1208" t="s">
        <v>549</v>
      </c>
      <c r="B40" s="1209"/>
      <c r="C40" s="1209"/>
      <c r="D40" s="1210"/>
      <c r="E40" s="766"/>
      <c r="F40" s="767"/>
      <c r="G40" s="536"/>
      <c r="H40" s="392"/>
    </row>
    <row r="41" spans="1:8">
      <c r="A41" s="1208" t="s">
        <v>550</v>
      </c>
      <c r="B41" s="1209"/>
      <c r="C41" s="1209"/>
      <c r="D41" s="1210"/>
      <c r="E41" s="766"/>
      <c r="F41" s="767"/>
      <c r="G41" s="536"/>
      <c r="H41" s="392"/>
    </row>
    <row r="42" spans="1:8">
      <c r="A42" s="1208" t="s">
        <v>551</v>
      </c>
      <c r="B42" s="1209"/>
      <c r="C42" s="1209"/>
      <c r="D42" s="1210"/>
      <c r="E42" s="766"/>
      <c r="F42" s="767"/>
      <c r="G42" s="536"/>
      <c r="H42" s="392"/>
    </row>
    <row r="43" spans="1:8">
      <c r="A43" s="1208" t="s">
        <v>552</v>
      </c>
      <c r="B43" s="1209"/>
      <c r="C43" s="1209"/>
      <c r="D43" s="1210"/>
      <c r="E43" s="766"/>
      <c r="F43" s="767"/>
      <c r="G43" s="536"/>
      <c r="H43" s="392"/>
    </row>
    <row r="44" spans="1:8">
      <c r="A44" s="1208" t="s">
        <v>553</v>
      </c>
      <c r="B44" s="1209"/>
      <c r="C44" s="1209"/>
      <c r="D44" s="1210"/>
      <c r="E44" s="766"/>
      <c r="F44" s="767"/>
      <c r="G44" s="536"/>
      <c r="H44" s="392"/>
    </row>
    <row r="45" spans="1:8">
      <c r="A45" s="1208" t="s">
        <v>554</v>
      </c>
      <c r="B45" s="1209"/>
      <c r="C45" s="1209"/>
      <c r="D45" s="1210"/>
      <c r="E45" s="766"/>
      <c r="F45" s="767"/>
      <c r="G45" s="536"/>
      <c r="H45" s="392"/>
    </row>
    <row r="46" spans="1:8">
      <c r="A46" s="1208" t="s">
        <v>555</v>
      </c>
      <c r="B46" s="1209"/>
      <c r="C46" s="1209"/>
      <c r="D46" s="1210"/>
      <c r="E46" s="766"/>
      <c r="F46" s="767"/>
      <c r="G46" s="536"/>
      <c r="H46" s="392"/>
    </row>
    <row r="47" spans="1:8">
      <c r="A47" s="1211" t="s">
        <v>556</v>
      </c>
      <c r="B47" s="1212"/>
      <c r="C47" s="1212"/>
      <c r="D47" s="1213"/>
      <c r="E47" s="766"/>
      <c r="F47" s="767"/>
      <c r="G47" s="536"/>
      <c r="H47" s="392"/>
    </row>
    <row r="48" spans="1:8">
      <c r="A48" s="1211" t="s">
        <v>557</v>
      </c>
      <c r="B48" s="1212"/>
      <c r="C48" s="1212"/>
      <c r="D48" s="1213"/>
      <c r="E48" s="766"/>
      <c r="F48" s="767"/>
      <c r="G48" s="536"/>
      <c r="H48" s="392"/>
    </row>
    <row r="49" spans="1:8">
      <c r="A49" s="1211" t="s">
        <v>558</v>
      </c>
      <c r="B49" s="1212"/>
      <c r="C49" s="1212"/>
      <c r="D49" s="1213"/>
      <c r="E49" s="766"/>
      <c r="F49" s="767"/>
      <c r="G49" s="536"/>
      <c r="H49" s="392"/>
    </row>
    <row r="50" spans="1:8">
      <c r="A50" s="1214" t="s">
        <v>559</v>
      </c>
      <c r="B50" s="1215"/>
      <c r="C50" s="1215"/>
      <c r="D50" s="1216"/>
      <c r="E50" s="766"/>
      <c r="F50" s="767"/>
      <c r="G50" s="536"/>
      <c r="H50" s="392"/>
    </row>
    <row r="51" spans="1:8" ht="15.75" thickBot="1">
      <c r="A51" s="1217" t="s">
        <v>560</v>
      </c>
      <c r="B51" s="1218"/>
      <c r="C51" s="1218"/>
      <c r="D51" s="1219"/>
      <c r="E51" s="766">
        <v>0</v>
      </c>
      <c r="F51" s="767">
        <v>0</v>
      </c>
      <c r="G51" s="536"/>
      <c r="H51" s="392"/>
    </row>
    <row r="52" spans="1:8" ht="15.75" thickBot="1">
      <c r="A52" s="1220" t="s">
        <v>561</v>
      </c>
      <c r="B52" s="1221"/>
      <c r="C52" s="1221"/>
      <c r="D52" s="1222"/>
      <c r="E52" s="780">
        <f>SUM(E9+E18+E19+E20+E21+E22)</f>
        <v>0</v>
      </c>
      <c r="F52" s="780">
        <f>SUM(F9+F18+F19+F20+F21+F22)</f>
        <v>0</v>
      </c>
      <c r="G52" s="763"/>
      <c r="H52" s="392"/>
    </row>
    <row r="56" spans="1:8">
      <c r="A56" s="384" t="s">
        <v>138</v>
      </c>
      <c r="B56" s="384"/>
      <c r="C56" s="386">
        <v>44651</v>
      </c>
    </row>
    <row r="57" spans="1:8">
      <c r="A57" s="387" t="s">
        <v>52</v>
      </c>
      <c r="B57" s="387"/>
      <c r="C57" s="389" t="s">
        <v>53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H22" sqref="H22"/>
    </sheetView>
  </sheetViews>
  <sheetFormatPr defaultRowHeight="15"/>
  <cols>
    <col min="1" max="1" width="35.85546875" customWidth="1"/>
    <col min="2" max="2" width="18.7109375" customWidth="1"/>
    <col min="3" max="4" width="22.7109375" customWidth="1"/>
    <col min="5" max="7" width="19.140625" customWidth="1"/>
    <col min="8" max="8" width="14.140625" customWidth="1"/>
  </cols>
  <sheetData>
    <row r="1" spans="1:11" ht="15.75">
      <c r="A1" s="362" t="s">
        <v>108</v>
      </c>
    </row>
    <row r="3" spans="1:11" ht="18.75">
      <c r="A3" s="991" t="s">
        <v>241</v>
      </c>
      <c r="B3" s="1140"/>
      <c r="C3" s="1140"/>
      <c r="D3" s="1140"/>
      <c r="E3" s="1140"/>
      <c r="F3" s="390"/>
      <c r="G3" s="390"/>
      <c r="H3" s="390"/>
      <c r="I3" s="390"/>
    </row>
    <row r="4" spans="1:11">
      <c r="A4" t="s">
        <v>242</v>
      </c>
    </row>
    <row r="6" spans="1:11">
      <c r="A6" s="940" t="s">
        <v>562</v>
      </c>
      <c r="B6" s="993"/>
      <c r="C6" s="993"/>
      <c r="D6" s="993"/>
      <c r="E6" s="392"/>
      <c r="F6" s="392"/>
      <c r="G6" s="392"/>
      <c r="H6" s="392"/>
      <c r="I6" s="392"/>
      <c r="J6" s="392"/>
      <c r="K6" s="392"/>
    </row>
    <row r="7" spans="1:11" ht="15.75" thickBot="1">
      <c r="A7" s="733"/>
      <c r="B7" s="733"/>
      <c r="C7" s="781"/>
      <c r="D7" s="392"/>
      <c r="E7" s="392"/>
      <c r="F7" s="392"/>
      <c r="G7" s="392"/>
      <c r="H7" s="392"/>
      <c r="I7" s="392"/>
      <c r="J7" s="392"/>
      <c r="K7" s="392"/>
    </row>
    <row r="8" spans="1:11" s="708" customFormat="1">
      <c r="A8" s="1225" t="s">
        <v>217</v>
      </c>
      <c r="B8" s="1226"/>
      <c r="C8" s="1229" t="s">
        <v>507</v>
      </c>
      <c r="D8" s="1229" t="s">
        <v>508</v>
      </c>
      <c r="E8" s="782"/>
      <c r="F8" s="782"/>
      <c r="G8" s="782"/>
      <c r="H8" s="782"/>
      <c r="I8" s="782"/>
      <c r="J8" s="782"/>
      <c r="K8" s="782"/>
    </row>
    <row r="9" spans="1:11" s="708" customFormat="1" ht="15.75" thickBot="1">
      <c r="A9" s="1227"/>
      <c r="B9" s="1228"/>
      <c r="C9" s="1230"/>
      <c r="D9" s="1231"/>
      <c r="E9" s="782"/>
      <c r="F9" s="782"/>
      <c r="G9" s="782"/>
      <c r="H9" s="782"/>
      <c r="I9" s="782"/>
      <c r="J9" s="782"/>
      <c r="K9" s="782"/>
    </row>
    <row r="10" spans="1:11" ht="15" customHeight="1">
      <c r="A10" s="1223" t="s">
        <v>563</v>
      </c>
      <c r="B10" s="1224"/>
      <c r="C10" s="783">
        <v>73910.77</v>
      </c>
      <c r="D10" s="745">
        <v>28287.16</v>
      </c>
      <c r="E10" s="392"/>
      <c r="F10" s="392"/>
      <c r="G10" s="392"/>
      <c r="H10" s="392"/>
      <c r="I10" s="392"/>
      <c r="J10" s="392"/>
      <c r="K10" s="392"/>
    </row>
    <row r="11" spans="1:11">
      <c r="A11" s="1105" t="s">
        <v>564</v>
      </c>
      <c r="B11" s="1106"/>
      <c r="C11" s="784"/>
      <c r="D11" s="740"/>
      <c r="E11" s="392"/>
      <c r="F11" s="392"/>
      <c r="G11" s="392"/>
      <c r="H11" s="392"/>
      <c r="I11" s="392"/>
      <c r="J11" s="392"/>
      <c r="K11" s="392"/>
    </row>
    <row r="12" spans="1:11">
      <c r="A12" s="1105" t="s">
        <v>565</v>
      </c>
      <c r="B12" s="1106"/>
      <c r="C12" s="784">
        <v>31597.63</v>
      </c>
      <c r="D12" s="740">
        <v>48808.46</v>
      </c>
      <c r="E12" s="392"/>
      <c r="F12" s="392"/>
      <c r="G12" s="392"/>
      <c r="H12" s="392"/>
      <c r="I12" s="392"/>
      <c r="J12" s="392"/>
      <c r="K12" s="392"/>
    </row>
    <row r="13" spans="1:11" ht="34.5" customHeight="1">
      <c r="A13" s="1112" t="s">
        <v>566</v>
      </c>
      <c r="B13" s="1113"/>
      <c r="C13" s="784"/>
      <c r="D13" s="740"/>
      <c r="E13" s="392"/>
      <c r="F13" s="392"/>
      <c r="G13" s="392"/>
      <c r="H13" s="392"/>
      <c r="I13" s="392"/>
      <c r="J13" s="392"/>
      <c r="K13" s="392"/>
    </row>
    <row r="14" spans="1:11" ht="33" customHeight="1">
      <c r="A14" s="1112" t="s">
        <v>567</v>
      </c>
      <c r="B14" s="1113"/>
      <c r="C14" s="784"/>
      <c r="D14" s="740"/>
      <c r="E14" s="392"/>
      <c r="F14" s="392"/>
      <c r="G14" s="392"/>
      <c r="H14" s="392"/>
      <c r="I14" s="392"/>
      <c r="J14" s="392"/>
      <c r="K14" s="392"/>
    </row>
    <row r="15" spans="1:11" ht="15" customHeight="1">
      <c r="A15" s="1112" t="s">
        <v>568</v>
      </c>
      <c r="B15" s="1113"/>
      <c r="C15" s="784">
        <v>1984.45</v>
      </c>
      <c r="D15" s="740">
        <v>2060.9499999999998</v>
      </c>
      <c r="E15" s="392"/>
      <c r="F15" s="392"/>
      <c r="G15" s="392"/>
      <c r="H15" s="392"/>
      <c r="I15" s="392"/>
      <c r="J15" s="392"/>
      <c r="K15" s="392"/>
    </row>
    <row r="16" spans="1:11">
      <c r="A16" s="1112" t="s">
        <v>569</v>
      </c>
      <c r="B16" s="1113"/>
      <c r="C16" s="784"/>
      <c r="D16" s="740"/>
      <c r="E16" s="392"/>
      <c r="F16" s="392"/>
      <c r="G16" s="392"/>
      <c r="H16" s="392"/>
      <c r="I16" s="392"/>
      <c r="J16" s="392"/>
      <c r="K16" s="392"/>
    </row>
    <row r="17" spans="1:11">
      <c r="A17" s="1152" t="s">
        <v>570</v>
      </c>
      <c r="B17" s="1153"/>
      <c r="C17" s="784"/>
      <c r="D17" s="740"/>
      <c r="E17" s="392"/>
      <c r="F17" s="392"/>
      <c r="G17" s="392"/>
      <c r="H17" s="392"/>
      <c r="I17" s="392"/>
      <c r="J17" s="392"/>
      <c r="K17" s="392"/>
    </row>
    <row r="18" spans="1:11" ht="29.25" customHeight="1">
      <c r="A18" s="1112" t="s">
        <v>571</v>
      </c>
      <c r="B18" s="1113"/>
      <c r="C18" s="784"/>
      <c r="D18" s="740"/>
      <c r="E18" s="392"/>
      <c r="F18" s="392"/>
      <c r="G18" s="392"/>
      <c r="H18" s="392"/>
      <c r="I18" s="392"/>
      <c r="J18" s="392"/>
      <c r="K18" s="392"/>
    </row>
    <row r="19" spans="1:11" ht="15.75" thickBot="1">
      <c r="A19" s="1114" t="s">
        <v>238</v>
      </c>
      <c r="B19" s="1115"/>
      <c r="C19" s="785"/>
      <c r="D19" s="786"/>
      <c r="E19" s="392"/>
      <c r="F19" s="392"/>
      <c r="G19" s="392"/>
      <c r="H19" s="392"/>
      <c r="I19" s="392"/>
      <c r="J19" s="392"/>
      <c r="K19" s="392"/>
    </row>
    <row r="20" spans="1:11" ht="16.5" thickBot="1">
      <c r="A20" s="1232" t="s">
        <v>147</v>
      </c>
      <c r="B20" s="1233"/>
      <c r="C20" s="787">
        <f>SUM(C10:C19)</f>
        <v>107492.85</v>
      </c>
      <c r="D20" s="787">
        <f>SUM(D10:D19)</f>
        <v>79156.569999999992</v>
      </c>
      <c r="E20" s="392"/>
      <c r="F20" s="392"/>
      <c r="G20" s="392"/>
      <c r="H20" s="392"/>
      <c r="I20" s="392"/>
      <c r="J20" s="392"/>
      <c r="K20" s="392"/>
    </row>
    <row r="24" spans="1:11">
      <c r="A24" s="270" t="s">
        <v>572</v>
      </c>
      <c r="B24" s="384"/>
      <c r="C24" s="652">
        <v>44651</v>
      </c>
      <c r="D24" s="300"/>
      <c r="E24" s="788" t="s">
        <v>573</v>
      </c>
    </row>
    <row r="25" spans="1:11">
      <c r="A25" s="359" t="s">
        <v>574</v>
      </c>
      <c r="B25" s="387"/>
      <c r="C25" s="789" t="s">
        <v>53</v>
      </c>
      <c r="D25" s="388"/>
      <c r="E25" s="788" t="s">
        <v>162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7" workbookViewId="0">
      <selection activeCell="L22" sqref="L22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11" ht="15.75">
      <c r="A1" s="362" t="s">
        <v>108</v>
      </c>
    </row>
    <row r="3" spans="1:11" ht="18.75">
      <c r="A3" s="991" t="s">
        <v>241</v>
      </c>
      <c r="B3" s="1140"/>
      <c r="C3" s="1140"/>
      <c r="D3" s="1140"/>
      <c r="E3" s="1140"/>
      <c r="F3" s="1140"/>
      <c r="G3" s="390"/>
      <c r="H3" s="390"/>
      <c r="I3" s="390"/>
    </row>
    <row r="4" spans="1:11">
      <c r="A4" t="s">
        <v>242</v>
      </c>
    </row>
    <row r="6" spans="1:11">
      <c r="A6" s="1050" t="s">
        <v>575</v>
      </c>
      <c r="B6" s="1050"/>
      <c r="C6" s="1050"/>
      <c r="D6" s="392"/>
      <c r="E6" s="392"/>
      <c r="F6" s="392"/>
      <c r="G6" s="392"/>
      <c r="H6" s="392"/>
      <c r="I6" s="392"/>
      <c r="J6" s="392"/>
      <c r="K6" s="392"/>
    </row>
    <row r="7" spans="1:11" ht="15.75" thickBot="1">
      <c r="A7" s="733"/>
      <c r="B7" s="733"/>
      <c r="C7" s="733"/>
      <c r="D7" s="392"/>
      <c r="E7" s="392"/>
      <c r="F7" s="392"/>
      <c r="G7" s="392"/>
      <c r="H7" s="392"/>
      <c r="I7" s="392"/>
      <c r="J7" s="392"/>
      <c r="K7" s="392"/>
    </row>
    <row r="8" spans="1:11" ht="26.25" thickBot="1">
      <c r="A8" s="1237" t="s">
        <v>231</v>
      </c>
      <c r="B8" s="1238"/>
      <c r="C8" s="1238"/>
      <c r="D8" s="1239"/>
      <c r="E8" s="735" t="s">
        <v>507</v>
      </c>
      <c r="F8" s="577" t="s">
        <v>508</v>
      </c>
      <c r="G8" s="392"/>
      <c r="H8" s="392"/>
      <c r="I8" s="392"/>
      <c r="J8" s="392"/>
      <c r="K8" s="392"/>
    </row>
    <row r="9" spans="1:11" ht="15.75" thickBot="1">
      <c r="A9" s="1100" t="s">
        <v>576</v>
      </c>
      <c r="B9" s="1240"/>
      <c r="C9" s="1240"/>
      <c r="D9" s="1241"/>
      <c r="E9" s="790">
        <f>E10+E11+E12</f>
        <v>0</v>
      </c>
      <c r="F9" s="790">
        <f>F10+F11+F12</f>
        <v>0</v>
      </c>
      <c r="G9" s="392"/>
      <c r="H9" s="392"/>
      <c r="I9" s="392"/>
      <c r="J9" s="392"/>
      <c r="K9" s="392"/>
    </row>
    <row r="10" spans="1:11" ht="15" customHeight="1">
      <c r="A10" s="1242" t="s">
        <v>577</v>
      </c>
      <c r="B10" s="1243"/>
      <c r="C10" s="1243"/>
      <c r="D10" s="1244"/>
      <c r="E10" s="791"/>
      <c r="F10" s="791"/>
      <c r="G10" s="392"/>
      <c r="H10" s="392"/>
      <c r="I10" s="392"/>
      <c r="J10" s="392"/>
      <c r="K10" s="392"/>
    </row>
    <row r="11" spans="1:11">
      <c r="A11" s="1245" t="s">
        <v>578</v>
      </c>
      <c r="B11" s="1246"/>
      <c r="C11" s="1246"/>
      <c r="D11" s="1247"/>
      <c r="E11" s="792"/>
      <c r="F11" s="792"/>
      <c r="G11" s="392"/>
      <c r="H11" s="392"/>
      <c r="I11" s="392"/>
      <c r="J11" s="392"/>
      <c r="K11" s="392"/>
    </row>
    <row r="12" spans="1:11" ht="15.75" thickBot="1">
      <c r="A12" s="1248" t="s">
        <v>579</v>
      </c>
      <c r="B12" s="1249"/>
      <c r="C12" s="1249"/>
      <c r="D12" s="1250"/>
      <c r="E12" s="793"/>
      <c r="F12" s="793"/>
      <c r="G12" s="392"/>
      <c r="H12" s="392"/>
      <c r="I12" s="392"/>
      <c r="J12" s="392"/>
      <c r="K12" s="392"/>
    </row>
    <row r="13" spans="1:11" ht="15.75" thickBot="1">
      <c r="A13" s="1251" t="s">
        <v>580</v>
      </c>
      <c r="B13" s="1252"/>
      <c r="C13" s="1252"/>
      <c r="D13" s="1253"/>
      <c r="E13" s="794"/>
      <c r="F13" s="794"/>
      <c r="G13" s="392"/>
      <c r="H13" s="392"/>
      <c r="I13" s="392"/>
      <c r="J13" s="392"/>
      <c r="K13" s="392"/>
    </row>
    <row r="14" spans="1:11" ht="15.75" thickBot="1">
      <c r="A14" s="1254" t="s">
        <v>581</v>
      </c>
      <c r="B14" s="1255"/>
      <c r="C14" s="1255"/>
      <c r="D14" s="1256"/>
      <c r="E14" s="795">
        <f>SUM(E15:E24)</f>
        <v>655.44</v>
      </c>
      <c r="F14" s="795">
        <f>SUM(F15:F24)</f>
        <v>644.54999999999995</v>
      </c>
      <c r="G14" s="392"/>
      <c r="H14" s="392"/>
      <c r="I14" s="392"/>
      <c r="J14" s="392"/>
      <c r="K14" s="392"/>
    </row>
    <row r="15" spans="1:11" ht="15" customHeight="1">
      <c r="A15" s="1257" t="s">
        <v>582</v>
      </c>
      <c r="B15" s="1258"/>
      <c r="C15" s="1258"/>
      <c r="D15" s="1259"/>
      <c r="E15" s="796"/>
      <c r="F15" s="796"/>
      <c r="G15" s="392"/>
      <c r="H15" s="392"/>
      <c r="I15" s="392"/>
      <c r="J15" s="392"/>
      <c r="K15" s="392"/>
    </row>
    <row r="16" spans="1:11" ht="15" customHeight="1">
      <c r="A16" s="1234" t="s">
        <v>583</v>
      </c>
      <c r="B16" s="1235"/>
      <c r="C16" s="1235"/>
      <c r="D16" s="1236"/>
      <c r="E16" s="797"/>
      <c r="F16" s="797"/>
      <c r="G16" s="392"/>
      <c r="H16" s="392"/>
      <c r="I16" s="392"/>
      <c r="J16" s="392"/>
      <c r="K16" s="392"/>
    </row>
    <row r="17" spans="1:11">
      <c r="A17" s="1234" t="s">
        <v>584</v>
      </c>
      <c r="B17" s="1235"/>
      <c r="C17" s="1235"/>
      <c r="D17" s="1236"/>
      <c r="E17" s="798"/>
      <c r="F17" s="798"/>
      <c r="G17" s="392"/>
      <c r="H17" s="392"/>
      <c r="I17" s="392"/>
      <c r="J17" s="392"/>
      <c r="K17" s="392"/>
    </row>
    <row r="18" spans="1:11">
      <c r="A18" s="1234" t="s">
        <v>585</v>
      </c>
      <c r="B18" s="1235"/>
      <c r="C18" s="1235"/>
      <c r="D18" s="1236"/>
      <c r="E18" s="792"/>
      <c r="F18" s="792"/>
      <c r="G18" s="392"/>
      <c r="H18" s="392"/>
      <c r="I18" s="392"/>
      <c r="J18" s="392"/>
      <c r="K18" s="392"/>
    </row>
    <row r="19" spans="1:11">
      <c r="A19" s="1234" t="s">
        <v>586</v>
      </c>
      <c r="B19" s="1235"/>
      <c r="C19" s="1235"/>
      <c r="D19" s="1236"/>
      <c r="E19" s="792"/>
      <c r="F19" s="792"/>
      <c r="G19" s="392"/>
      <c r="H19" s="392"/>
      <c r="I19" s="392"/>
      <c r="J19" s="392"/>
      <c r="K19" s="392"/>
    </row>
    <row r="20" spans="1:11">
      <c r="A20" s="1234" t="s">
        <v>587</v>
      </c>
      <c r="B20" s="1235"/>
      <c r="C20" s="1235"/>
      <c r="D20" s="1236"/>
      <c r="E20" s="799"/>
      <c r="F20" s="799"/>
      <c r="G20" s="392"/>
      <c r="H20" s="392"/>
      <c r="I20" s="392"/>
      <c r="J20" s="392"/>
      <c r="K20" s="392"/>
    </row>
    <row r="21" spans="1:11">
      <c r="A21" s="1234" t="s">
        <v>588</v>
      </c>
      <c r="B21" s="1235"/>
      <c r="C21" s="1235"/>
      <c r="D21" s="1236"/>
      <c r="E21" s="799"/>
      <c r="F21" s="799"/>
      <c r="G21" s="392"/>
      <c r="H21" s="392"/>
      <c r="I21" s="392"/>
    </row>
    <row r="22" spans="1:11" ht="40.5" customHeight="1">
      <c r="A22" s="1245" t="s">
        <v>589</v>
      </c>
      <c r="B22" s="1246"/>
      <c r="C22" s="1246"/>
      <c r="D22" s="1247"/>
      <c r="E22" s="792"/>
      <c r="F22" s="792"/>
      <c r="G22" s="392"/>
      <c r="H22" s="392"/>
      <c r="I22" s="392"/>
    </row>
    <row r="23" spans="1:11" ht="50.25" customHeight="1">
      <c r="A23" s="1245" t="s">
        <v>590</v>
      </c>
      <c r="B23" s="1246"/>
      <c r="C23" s="1246"/>
      <c r="D23" s="1247"/>
      <c r="E23" s="799"/>
      <c r="F23" s="799"/>
      <c r="G23" s="392"/>
      <c r="H23" s="392"/>
      <c r="I23" s="392"/>
    </row>
    <row r="24" spans="1:11" ht="57" customHeight="1" thickBot="1">
      <c r="A24" s="1248" t="s">
        <v>591</v>
      </c>
      <c r="B24" s="1249"/>
      <c r="C24" s="1249"/>
      <c r="D24" s="1250"/>
      <c r="E24" s="799">
        <v>655.44</v>
      </c>
      <c r="F24" s="799">
        <v>644.54999999999995</v>
      </c>
      <c r="G24" s="392" t="s">
        <v>592</v>
      </c>
      <c r="H24" s="392"/>
      <c r="I24" s="392"/>
    </row>
    <row r="25" spans="1:11" ht="15.75" thickBot="1">
      <c r="A25" s="1260" t="s">
        <v>147</v>
      </c>
      <c r="B25" s="1261"/>
      <c r="C25" s="1261"/>
      <c r="D25" s="1262"/>
      <c r="E25" s="624">
        <f>SUM(E9+E13+E14)</f>
        <v>655.44</v>
      </c>
      <c r="F25" s="624">
        <f>SUM(F9+F13+F14)</f>
        <v>644.54999999999995</v>
      </c>
      <c r="G25" s="392"/>
      <c r="H25" s="392"/>
      <c r="I25" s="392"/>
    </row>
    <row r="29" spans="1:11">
      <c r="A29" s="384" t="s">
        <v>138</v>
      </c>
      <c r="B29" s="384"/>
      <c r="C29" s="299"/>
      <c r="D29" s="300"/>
      <c r="E29" s="386">
        <v>44651</v>
      </c>
      <c r="F29" s="800" t="s">
        <v>593</v>
      </c>
      <c r="G29" s="801"/>
    </row>
    <row r="30" spans="1:11">
      <c r="A30" s="387" t="s">
        <v>52</v>
      </c>
      <c r="B30" s="387"/>
      <c r="C30" s="388"/>
      <c r="D30" s="388"/>
      <c r="E30" s="389" t="s">
        <v>53</v>
      </c>
      <c r="F30" s="800" t="s">
        <v>162</v>
      </c>
      <c r="G30" s="801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L23" sqref="L23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11" ht="15.75">
      <c r="A1" s="362" t="s">
        <v>108</v>
      </c>
    </row>
    <row r="3" spans="1:11" ht="18.75">
      <c r="A3" s="991" t="s">
        <v>241</v>
      </c>
      <c r="B3" s="1140"/>
      <c r="C3" s="1140"/>
      <c r="D3" s="1140"/>
      <c r="E3" s="1140"/>
      <c r="F3" s="1140"/>
      <c r="G3" s="390"/>
      <c r="H3" s="390"/>
      <c r="I3" s="390"/>
    </row>
    <row r="4" spans="1:11">
      <c r="A4" t="s">
        <v>242</v>
      </c>
    </row>
    <row r="6" spans="1:11">
      <c r="A6" s="940" t="s">
        <v>594</v>
      </c>
      <c r="B6" s="993"/>
      <c r="C6" s="993"/>
      <c r="D6" s="993"/>
      <c r="E6" s="392"/>
      <c r="F6" s="392"/>
      <c r="G6" s="392"/>
      <c r="H6" s="392"/>
      <c r="I6" s="392"/>
      <c r="J6" s="392"/>
      <c r="K6" s="392"/>
    </row>
    <row r="7" spans="1:11" ht="15.75" thickBot="1">
      <c r="A7" s="733"/>
      <c r="B7" s="733"/>
      <c r="C7" s="781"/>
      <c r="D7" s="781"/>
      <c r="E7" s="392"/>
      <c r="F7" s="392"/>
      <c r="G7" s="392"/>
      <c r="H7" s="392"/>
      <c r="I7" s="392"/>
      <c r="J7" s="392"/>
      <c r="K7" s="392"/>
    </row>
    <row r="8" spans="1:11" ht="26.25" thickBot="1">
      <c r="A8" s="1034" t="s">
        <v>234</v>
      </c>
      <c r="B8" s="1035"/>
      <c r="C8" s="1035"/>
      <c r="D8" s="1036"/>
      <c r="E8" s="735" t="s">
        <v>507</v>
      </c>
      <c r="F8" s="577" t="s">
        <v>508</v>
      </c>
      <c r="G8" s="392"/>
      <c r="H8" s="392"/>
      <c r="I8" s="392"/>
      <c r="J8" s="392"/>
      <c r="K8" s="392"/>
    </row>
    <row r="9" spans="1:11" ht="30.75" customHeight="1" thickBot="1">
      <c r="A9" s="1264" t="s">
        <v>595</v>
      </c>
      <c r="B9" s="1265"/>
      <c r="C9" s="1265"/>
      <c r="D9" s="1266"/>
      <c r="E9" s="802"/>
      <c r="F9" s="802"/>
      <c r="G9" s="392"/>
      <c r="H9" s="392"/>
      <c r="I9" s="392"/>
      <c r="J9" s="392"/>
      <c r="K9" s="392"/>
    </row>
    <row r="10" spans="1:11" ht="15.75" thickBot="1">
      <c r="A10" s="1100" t="s">
        <v>596</v>
      </c>
      <c r="B10" s="1240"/>
      <c r="C10" s="1240"/>
      <c r="D10" s="1241"/>
      <c r="E10" s="737">
        <f>SUM(E11+E12+E16)</f>
        <v>0</v>
      </c>
      <c r="F10" s="737">
        <f>SUM(F11+F12+F16)</f>
        <v>0</v>
      </c>
      <c r="G10" s="392"/>
      <c r="H10" s="392"/>
      <c r="I10" s="392"/>
      <c r="J10" s="392"/>
      <c r="K10" s="392"/>
    </row>
    <row r="11" spans="1:11" ht="15" customHeight="1">
      <c r="A11" s="1267" t="s">
        <v>597</v>
      </c>
      <c r="B11" s="1268"/>
      <c r="C11" s="1268"/>
      <c r="D11" s="1269"/>
      <c r="E11" s="546"/>
      <c r="F11" s="546"/>
      <c r="G11" s="392"/>
      <c r="H11" s="392"/>
      <c r="I11" s="392"/>
      <c r="J11" s="392"/>
      <c r="K11" s="392"/>
    </row>
    <row r="12" spans="1:11">
      <c r="A12" s="1057" t="s">
        <v>598</v>
      </c>
      <c r="B12" s="1270"/>
      <c r="C12" s="1270"/>
      <c r="D12" s="1271"/>
      <c r="E12" s="510">
        <f>SUM(E13:E15)</f>
        <v>0</v>
      </c>
      <c r="F12" s="510">
        <f>SUM(F13:F15)</f>
        <v>0</v>
      </c>
      <c r="G12" s="392"/>
      <c r="H12" s="392"/>
      <c r="I12" s="392"/>
      <c r="J12" s="392"/>
      <c r="K12" s="392"/>
    </row>
    <row r="13" spans="1:11" ht="36.75" customHeight="1">
      <c r="A13" s="1058" t="s">
        <v>599</v>
      </c>
      <c r="B13" s="1263"/>
      <c r="C13" s="1263"/>
      <c r="D13" s="1120"/>
      <c r="E13" s="517"/>
      <c r="F13" s="517"/>
      <c r="G13" s="392"/>
      <c r="H13" s="392"/>
      <c r="I13" s="392"/>
      <c r="J13" s="392"/>
      <c r="K13" s="392"/>
    </row>
    <row r="14" spans="1:11">
      <c r="A14" s="1058" t="s">
        <v>600</v>
      </c>
      <c r="B14" s="1263"/>
      <c r="C14" s="1263"/>
      <c r="D14" s="1120"/>
      <c r="E14" s="517"/>
      <c r="F14" s="517"/>
      <c r="G14" s="392"/>
      <c r="H14" s="392"/>
      <c r="I14" s="392"/>
      <c r="J14" s="392"/>
      <c r="K14" s="392"/>
    </row>
    <row r="15" spans="1:11" ht="15" customHeight="1">
      <c r="A15" s="1058" t="s">
        <v>601</v>
      </c>
      <c r="B15" s="1263"/>
      <c r="C15" s="1263"/>
      <c r="D15" s="1120"/>
      <c r="E15" s="550"/>
      <c r="F15" s="550"/>
      <c r="G15" s="392"/>
      <c r="H15" s="392"/>
      <c r="I15" s="392"/>
      <c r="J15" s="392"/>
      <c r="K15" s="392"/>
    </row>
    <row r="16" spans="1:11">
      <c r="A16" s="1131" t="s">
        <v>602</v>
      </c>
      <c r="B16" s="1272"/>
      <c r="C16" s="1272"/>
      <c r="D16" s="1132"/>
      <c r="E16" s="510">
        <f>SUM(E17:E21)</f>
        <v>0</v>
      </c>
      <c r="F16" s="510">
        <f>SUM(F17:F21)</f>
        <v>0</v>
      </c>
      <c r="G16" s="392"/>
      <c r="H16" s="392"/>
      <c r="I16" s="392"/>
      <c r="J16" s="392"/>
      <c r="K16" s="392"/>
    </row>
    <row r="17" spans="1:11" ht="15" customHeight="1">
      <c r="A17" s="1058" t="s">
        <v>603</v>
      </c>
      <c r="B17" s="1263"/>
      <c r="C17" s="1263"/>
      <c r="D17" s="1120"/>
      <c r="E17" s="550"/>
      <c r="F17" s="550"/>
      <c r="G17" s="392"/>
      <c r="H17" s="392"/>
      <c r="I17" s="392"/>
      <c r="J17" s="392"/>
      <c r="K17" s="392"/>
    </row>
    <row r="18" spans="1:11">
      <c r="A18" s="1058" t="s">
        <v>604</v>
      </c>
      <c r="B18" s="1263"/>
      <c r="C18" s="1263"/>
      <c r="D18" s="1120"/>
      <c r="E18" s="550"/>
      <c r="F18" s="550"/>
      <c r="G18" s="392"/>
      <c r="H18" s="392"/>
      <c r="I18" s="392"/>
      <c r="J18" s="392"/>
      <c r="K18" s="392"/>
    </row>
    <row r="19" spans="1:11">
      <c r="A19" s="1273" t="s">
        <v>605</v>
      </c>
      <c r="B19" s="1274"/>
      <c r="C19" s="1274"/>
      <c r="D19" s="1275"/>
      <c r="E19" s="550"/>
      <c r="F19" s="550"/>
      <c r="G19" s="392"/>
      <c r="H19" s="392"/>
      <c r="I19" s="392"/>
      <c r="J19" s="392"/>
      <c r="K19" s="392"/>
    </row>
    <row r="20" spans="1:11" ht="25.5" customHeight="1">
      <c r="A20" s="1273" t="s">
        <v>606</v>
      </c>
      <c r="B20" s="1274"/>
      <c r="C20" s="1274"/>
      <c r="D20" s="1275"/>
      <c r="E20" s="550"/>
      <c r="F20" s="550"/>
      <c r="G20" s="392"/>
      <c r="H20" s="392"/>
      <c r="I20" s="392"/>
    </row>
    <row r="21" spans="1:11" ht="49.5" customHeight="1" thickBot="1">
      <c r="A21" s="1062" t="s">
        <v>607</v>
      </c>
      <c r="B21" s="1276"/>
      <c r="C21" s="1276"/>
      <c r="D21" s="1277"/>
      <c r="E21" s="742"/>
      <c r="F21" s="742"/>
      <c r="G21" s="392"/>
      <c r="H21" s="392"/>
      <c r="I21" s="392"/>
    </row>
    <row r="22" spans="1:11" ht="15.75" thickBot="1">
      <c r="A22" s="1278" t="s">
        <v>608</v>
      </c>
      <c r="B22" s="1279"/>
      <c r="C22" s="1279"/>
      <c r="D22" s="1280"/>
      <c r="E22" s="803">
        <f>SUM(E9+E10)</f>
        <v>0</v>
      </c>
      <c r="F22" s="803">
        <f>SUM(F9+F10)</f>
        <v>0</v>
      </c>
      <c r="G22" s="392"/>
      <c r="H22" s="392"/>
      <c r="I22" s="392"/>
    </row>
    <row r="26" spans="1:11">
      <c r="A26" s="384" t="s">
        <v>138</v>
      </c>
      <c r="B26" s="384"/>
      <c r="C26" s="804"/>
      <c r="D26" s="300"/>
      <c r="E26" s="703">
        <v>44651</v>
      </c>
    </row>
    <row r="27" spans="1:11">
      <c r="A27" s="387" t="s">
        <v>52</v>
      </c>
      <c r="B27" s="387"/>
      <c r="C27" s="388"/>
      <c r="D27" s="388"/>
      <c r="E27" s="389" t="s">
        <v>53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10" workbookViewId="0">
      <selection activeCell="F28" sqref="F28"/>
    </sheetView>
  </sheetViews>
  <sheetFormatPr defaultColWidth="9.140625" defaultRowHeight="13.5"/>
  <cols>
    <col min="1" max="1" width="8.42578125" style="2" customWidth="1"/>
    <col min="2" max="2" width="35" style="2" customWidth="1"/>
    <col min="3" max="3" width="12.140625" style="2" customWidth="1"/>
    <col min="4" max="9" width="13.28515625" style="2" customWidth="1"/>
    <col min="10" max="10" width="18.5703125" style="2" customWidth="1"/>
    <col min="11" max="16384" width="9.140625" style="2"/>
  </cols>
  <sheetData>
    <row r="1" spans="1:139" s="105" customFormat="1" ht="15">
      <c r="H1" s="186" t="s">
        <v>91</v>
      </c>
    </row>
    <row r="2" spans="1:139" s="105" customFormat="1" ht="69" customHeight="1">
      <c r="A2" s="187" t="s">
        <v>92</v>
      </c>
      <c r="H2" s="852" t="s">
        <v>77</v>
      </c>
      <c r="I2" s="858"/>
      <c r="J2" s="858"/>
      <c r="K2" s="858"/>
    </row>
    <row r="3" spans="1:139" s="7" customFormat="1" ht="18.75">
      <c r="A3" s="840" t="s">
        <v>93</v>
      </c>
      <c r="B3" s="840"/>
      <c r="C3" s="3"/>
      <c r="D3" s="3"/>
      <c r="E3" s="3"/>
      <c r="F3" s="3"/>
      <c r="G3" s="3"/>
      <c r="H3" s="4"/>
      <c r="I3" s="4"/>
      <c r="J3" s="4"/>
      <c r="K3" s="189"/>
    </row>
    <row r="4" spans="1:139" ht="18.75">
      <c r="A4" s="841" t="s">
        <v>4</v>
      </c>
      <c r="B4" s="841"/>
      <c r="C4" s="8"/>
      <c r="D4" s="8"/>
      <c r="E4" s="8"/>
      <c r="F4" s="8"/>
      <c r="G4" s="8"/>
      <c r="H4" s="9"/>
      <c r="I4" s="9"/>
      <c r="J4" s="9"/>
      <c r="K4" s="190"/>
    </row>
    <row r="5" spans="1:139" ht="18.75">
      <c r="A5" s="859" t="s">
        <v>6</v>
      </c>
      <c r="B5" s="859"/>
      <c r="C5" s="10"/>
      <c r="D5" s="10"/>
      <c r="E5" s="10"/>
      <c r="F5" s="10"/>
      <c r="G5" s="10"/>
      <c r="H5" s="9"/>
      <c r="I5" s="9"/>
      <c r="J5" s="9"/>
      <c r="K5" s="190"/>
    </row>
    <row r="6" spans="1:139" ht="18.75">
      <c r="A6" s="9"/>
      <c r="B6" s="9"/>
      <c r="C6" s="9"/>
      <c r="D6" s="9"/>
      <c r="E6" s="9"/>
      <c r="F6" s="9"/>
      <c r="G6" s="9"/>
      <c r="H6" s="9"/>
      <c r="I6" s="9"/>
      <c r="J6" s="191"/>
      <c r="K6" s="191"/>
    </row>
    <row r="7" spans="1:139" ht="84" customHeight="1">
      <c r="A7" s="860" t="s">
        <v>94</v>
      </c>
      <c r="B7" s="860"/>
      <c r="C7" s="860"/>
      <c r="D7" s="860"/>
      <c r="E7" s="860"/>
      <c r="F7" s="860"/>
      <c r="G7" s="860"/>
      <c r="H7" s="860"/>
      <c r="I7" s="860"/>
      <c r="J7" s="860"/>
      <c r="K7" s="192"/>
    </row>
    <row r="8" spans="1:139" ht="26.25">
      <c r="A8" s="193"/>
      <c r="K8" s="192"/>
    </row>
    <row r="9" spans="1:139" ht="18.75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</row>
    <row r="10" spans="1:139" ht="19.5" thickBot="1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</row>
    <row r="11" spans="1:139" s="198" customFormat="1" ht="57" thickBot="1">
      <c r="A11" s="12" t="s">
        <v>8</v>
      </c>
      <c r="B11" s="194" t="s">
        <v>95</v>
      </c>
      <c r="C11" s="195" t="s">
        <v>96</v>
      </c>
      <c r="D11" s="12" t="str">
        <f>[1]ZBIORCZE!D11</f>
        <v>Nazwa jednostki</v>
      </c>
      <c r="E11" s="12" t="str">
        <f>[1]ZBIORCZE!E11</f>
        <v>Nazwa jednostki</v>
      </c>
      <c r="F11" s="12" t="str">
        <f>[1]ZBIORCZE!F11</f>
        <v>Nazwa jednostki</v>
      </c>
      <c r="G11" s="12" t="str">
        <f>[1]ZBIORCZE!G11</f>
        <v>Nazwa jednostki</v>
      </c>
      <c r="H11" s="12" t="str">
        <f>[1]ZBIORCZE!H11</f>
        <v>Nazwa jednostki</v>
      </c>
      <c r="I11" s="12" t="str">
        <f>[1]ZBIORCZE!I11</f>
        <v>Nazwa jednostki</v>
      </c>
      <c r="J11" s="196" t="s">
        <v>97</v>
      </c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197"/>
      <c r="BR11" s="197"/>
      <c r="BS11" s="197"/>
      <c r="BT11" s="197"/>
      <c r="BU11" s="197"/>
      <c r="BV11" s="197"/>
      <c r="BW11" s="197"/>
      <c r="BX11" s="197"/>
      <c r="BY11" s="197"/>
      <c r="BZ11" s="197"/>
      <c r="CA11" s="197"/>
      <c r="CB11" s="197"/>
      <c r="CC11" s="197"/>
      <c r="CD11" s="197"/>
      <c r="CE11" s="197"/>
      <c r="CF11" s="197"/>
      <c r="CG11" s="197"/>
      <c r="CH11" s="197"/>
      <c r="CI11" s="197"/>
      <c r="CJ11" s="197"/>
      <c r="CK11" s="197"/>
      <c r="CL11" s="197"/>
      <c r="CM11" s="197"/>
      <c r="CN11" s="197"/>
      <c r="CO11" s="197"/>
      <c r="CP11" s="197"/>
      <c r="CQ11" s="197"/>
      <c r="CR11" s="197"/>
      <c r="CS11" s="197"/>
      <c r="CT11" s="197"/>
      <c r="CU11" s="197"/>
      <c r="CV11" s="197"/>
      <c r="CW11" s="197"/>
      <c r="CX11" s="197"/>
      <c r="CY11" s="197"/>
      <c r="CZ11" s="197"/>
      <c r="DA11" s="197"/>
      <c r="DB11" s="197"/>
      <c r="DC11" s="197"/>
      <c r="DD11" s="197"/>
      <c r="DE11" s="197"/>
      <c r="DF11" s="197"/>
      <c r="DG11" s="197"/>
      <c r="DH11" s="197"/>
      <c r="DI11" s="197"/>
      <c r="DJ11" s="197"/>
      <c r="DK11" s="197"/>
      <c r="DL11" s="197"/>
      <c r="DM11" s="197"/>
      <c r="DN11" s="197"/>
      <c r="DO11" s="197"/>
      <c r="DP11" s="197"/>
      <c r="DQ11" s="197"/>
      <c r="DR11" s="197"/>
      <c r="DS11" s="197"/>
      <c r="DT11" s="197"/>
      <c r="DU11" s="197"/>
      <c r="DV11" s="197"/>
      <c r="DW11" s="197"/>
      <c r="DX11" s="197"/>
      <c r="DY11" s="197"/>
      <c r="DZ11" s="197"/>
      <c r="EA11" s="197"/>
      <c r="EB11" s="197"/>
      <c r="EC11" s="197"/>
      <c r="ED11" s="197"/>
      <c r="EE11" s="197"/>
      <c r="EF11" s="197"/>
      <c r="EG11" s="197"/>
      <c r="EH11" s="197"/>
      <c r="EI11" s="197"/>
    </row>
    <row r="12" spans="1:139" s="210" customFormat="1" ht="15.75" thickBot="1">
      <c r="A12" s="199"/>
      <c r="B12" s="200"/>
      <c r="C12" s="201"/>
      <c r="D12" s="202">
        <v>1</v>
      </c>
      <c r="E12" s="203">
        <v>2</v>
      </c>
      <c r="F12" s="202">
        <v>3</v>
      </c>
      <c r="G12" s="203">
        <v>4</v>
      </c>
      <c r="H12" s="202">
        <v>5</v>
      </c>
      <c r="I12" s="203">
        <v>6</v>
      </c>
      <c r="J12" s="204"/>
      <c r="K12" s="205"/>
      <c r="L12" s="205"/>
      <c r="M12" s="205"/>
      <c r="N12" s="205"/>
      <c r="O12" s="205"/>
      <c r="P12" s="205"/>
      <c r="Q12" s="205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  <c r="BI12" s="206"/>
      <c r="BJ12" s="206"/>
      <c r="BK12" s="206"/>
      <c r="BL12" s="206"/>
      <c r="BM12" s="206"/>
      <c r="BN12" s="206"/>
      <c r="BO12" s="206"/>
      <c r="BP12" s="206"/>
      <c r="BQ12" s="206"/>
      <c r="BR12" s="206"/>
      <c r="BS12" s="206"/>
      <c r="BT12" s="206"/>
      <c r="BU12" s="206"/>
      <c r="BV12" s="206"/>
      <c r="BW12" s="206"/>
      <c r="BX12" s="206"/>
      <c r="BY12" s="206"/>
      <c r="BZ12" s="206"/>
      <c r="CA12" s="206"/>
      <c r="CB12" s="206"/>
      <c r="CC12" s="206"/>
      <c r="CD12" s="206"/>
      <c r="CE12" s="206"/>
      <c r="CF12" s="206"/>
      <c r="CG12" s="206"/>
      <c r="CH12" s="206"/>
      <c r="CI12" s="206"/>
      <c r="CJ12" s="206"/>
      <c r="CK12" s="206"/>
      <c r="CL12" s="206"/>
      <c r="CM12" s="206"/>
      <c r="CN12" s="206"/>
      <c r="CO12" s="206"/>
      <c r="CP12" s="206"/>
      <c r="CQ12" s="206"/>
      <c r="CR12" s="206"/>
      <c r="CS12" s="206"/>
      <c r="CT12" s="206"/>
      <c r="CU12" s="206"/>
      <c r="CV12" s="207"/>
      <c r="CW12" s="208"/>
      <c r="CX12" s="208"/>
      <c r="CY12" s="209"/>
      <c r="CZ12" s="209"/>
      <c r="DA12" s="209"/>
      <c r="DB12" s="209"/>
      <c r="DC12" s="209"/>
      <c r="DD12" s="209"/>
      <c r="DE12" s="209"/>
      <c r="DF12" s="209"/>
      <c r="DG12" s="209"/>
      <c r="DH12" s="209"/>
      <c r="DI12" s="209"/>
      <c r="DJ12" s="209"/>
      <c r="DK12" s="209"/>
      <c r="DL12" s="209"/>
      <c r="DM12" s="209"/>
      <c r="DN12" s="209"/>
      <c r="DO12" s="209"/>
      <c r="DP12" s="209"/>
      <c r="DQ12" s="209"/>
      <c r="DR12" s="209"/>
      <c r="DS12" s="209"/>
      <c r="DT12" s="209"/>
      <c r="DU12" s="209"/>
      <c r="DV12" s="209"/>
      <c r="DW12" s="209"/>
      <c r="DX12" s="209"/>
      <c r="DY12" s="209"/>
      <c r="DZ12" s="209"/>
      <c r="EA12" s="209"/>
      <c r="EB12" s="209"/>
      <c r="EC12" s="209"/>
      <c r="ED12" s="209"/>
      <c r="EE12" s="209"/>
      <c r="EF12" s="209"/>
      <c r="EG12" s="209"/>
      <c r="EH12" s="209"/>
      <c r="EI12" s="209"/>
    </row>
    <row r="13" spans="1:139" s="210" customFormat="1" ht="19.5" thickBot="1">
      <c r="A13" s="211"/>
      <c r="B13" s="212" t="s">
        <v>98</v>
      </c>
      <c r="C13" s="213"/>
      <c r="D13" s="214">
        <f t="shared" ref="D13:I13" si="0">D14+D15</f>
        <v>0</v>
      </c>
      <c r="E13" s="214">
        <f t="shared" si="0"/>
        <v>0</v>
      </c>
      <c r="F13" s="214">
        <f t="shared" si="0"/>
        <v>0</v>
      </c>
      <c r="G13" s="214">
        <f t="shared" si="0"/>
        <v>0</v>
      </c>
      <c r="H13" s="214">
        <f t="shared" si="0"/>
        <v>0</v>
      </c>
      <c r="I13" s="214">
        <f t="shared" si="0"/>
        <v>0</v>
      </c>
      <c r="J13" s="214">
        <f t="shared" ref="J13:J19" si="1">SUM(D13:I13)</f>
        <v>0</v>
      </c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5"/>
      <c r="BK13" s="215"/>
      <c r="BL13" s="215"/>
      <c r="BM13" s="215"/>
      <c r="BN13" s="215"/>
      <c r="BO13" s="215"/>
      <c r="BP13" s="215"/>
      <c r="BQ13" s="215"/>
      <c r="BR13" s="215"/>
      <c r="BS13" s="215"/>
      <c r="BT13" s="215"/>
      <c r="BU13" s="215"/>
      <c r="BV13" s="215"/>
      <c r="BW13" s="215"/>
      <c r="BX13" s="215"/>
      <c r="BY13" s="215"/>
      <c r="BZ13" s="215"/>
      <c r="CA13" s="215"/>
      <c r="CB13" s="215"/>
      <c r="CC13" s="215"/>
      <c r="CD13" s="215"/>
      <c r="CE13" s="215"/>
      <c r="CF13" s="215"/>
      <c r="CG13" s="215"/>
      <c r="CH13" s="215"/>
      <c r="CI13" s="215"/>
      <c r="CJ13" s="215"/>
      <c r="CK13" s="215"/>
      <c r="CL13" s="215"/>
      <c r="CM13" s="215"/>
      <c r="CN13" s="215"/>
      <c r="CO13" s="215"/>
      <c r="CP13" s="215"/>
      <c r="CQ13" s="215"/>
      <c r="CR13" s="215"/>
      <c r="CS13" s="215"/>
      <c r="CT13" s="215"/>
      <c r="CU13" s="215"/>
      <c r="CV13" s="216"/>
      <c r="CW13" s="208"/>
      <c r="CX13" s="208"/>
      <c r="CY13" s="209"/>
      <c r="CZ13" s="209"/>
      <c r="DA13" s="209"/>
      <c r="DB13" s="209"/>
      <c r="DC13" s="209"/>
      <c r="DD13" s="209"/>
      <c r="DE13" s="209"/>
      <c r="DF13" s="209"/>
      <c r="DG13" s="209"/>
      <c r="DH13" s="209"/>
      <c r="DI13" s="209"/>
      <c r="DJ13" s="209"/>
      <c r="DK13" s="209"/>
      <c r="DL13" s="209"/>
      <c r="DM13" s="209"/>
      <c r="DN13" s="209"/>
      <c r="DO13" s="209"/>
      <c r="DP13" s="209"/>
      <c r="DQ13" s="209"/>
      <c r="DR13" s="209"/>
      <c r="DS13" s="209"/>
      <c r="DT13" s="209"/>
      <c r="DU13" s="209"/>
      <c r="DV13" s="209"/>
      <c r="DW13" s="209"/>
      <c r="DX13" s="209"/>
      <c r="DY13" s="209"/>
      <c r="DZ13" s="209"/>
      <c r="EA13" s="209"/>
      <c r="EB13" s="209"/>
      <c r="EC13" s="209"/>
      <c r="ED13" s="209"/>
      <c r="EE13" s="209"/>
      <c r="EF13" s="209"/>
      <c r="EG13" s="209"/>
      <c r="EH13" s="209"/>
      <c r="EI13" s="209"/>
    </row>
    <row r="14" spans="1:139" s="228" customFormat="1" ht="17.25" thickBot="1">
      <c r="A14" s="217" t="s">
        <v>99</v>
      </c>
      <c r="B14" s="218" t="s">
        <v>100</v>
      </c>
      <c r="C14" s="219"/>
      <c r="D14" s="220"/>
      <c r="E14" s="221"/>
      <c r="F14" s="222"/>
      <c r="G14" s="221"/>
      <c r="H14" s="223"/>
      <c r="I14" s="224"/>
      <c r="J14" s="225">
        <f t="shared" si="1"/>
        <v>0</v>
      </c>
      <c r="K14" s="224"/>
      <c r="L14" s="224"/>
      <c r="M14" s="224"/>
      <c r="N14" s="224"/>
      <c r="O14" s="224"/>
      <c r="P14" s="224"/>
      <c r="Q14" s="224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6"/>
      <c r="CW14" s="227"/>
      <c r="CX14" s="226"/>
      <c r="CY14" s="227"/>
      <c r="CZ14" s="227"/>
      <c r="DA14" s="227"/>
      <c r="DB14" s="227"/>
      <c r="DC14" s="227"/>
      <c r="DD14" s="227"/>
      <c r="DE14" s="227"/>
      <c r="DF14" s="227"/>
      <c r="DG14" s="227"/>
      <c r="DH14" s="227"/>
      <c r="DI14" s="227"/>
      <c r="DJ14" s="227"/>
      <c r="DK14" s="227"/>
      <c r="DL14" s="227"/>
      <c r="DM14" s="227"/>
      <c r="DN14" s="227"/>
      <c r="DO14" s="227"/>
      <c r="DP14" s="227"/>
      <c r="DQ14" s="227"/>
      <c r="DR14" s="227"/>
      <c r="DS14" s="227"/>
      <c r="DT14" s="227"/>
      <c r="DU14" s="227"/>
      <c r="DV14" s="227"/>
      <c r="DW14" s="227"/>
      <c r="DX14" s="227"/>
      <c r="DY14" s="227"/>
      <c r="DZ14" s="227"/>
      <c r="EA14" s="227"/>
      <c r="EB14" s="227"/>
      <c r="EC14" s="227"/>
      <c r="ED14" s="227"/>
      <c r="EE14" s="227"/>
      <c r="EF14" s="227"/>
      <c r="EG14" s="227"/>
      <c r="EH14" s="227"/>
      <c r="EI14" s="227"/>
    </row>
    <row r="15" spans="1:139" s="236" customFormat="1" ht="33.75" thickBot="1">
      <c r="A15" s="229" t="s">
        <v>29</v>
      </c>
      <c r="B15" s="212" t="s">
        <v>101</v>
      </c>
      <c r="C15" s="230"/>
      <c r="D15" s="231">
        <f>D16+D17+D18+D19</f>
        <v>0</v>
      </c>
      <c r="E15" s="214">
        <f t="shared" ref="E15:I15" si="2">E16+E17+E18+E19</f>
        <v>0</v>
      </c>
      <c r="F15" s="214">
        <f t="shared" si="2"/>
        <v>0</v>
      </c>
      <c r="G15" s="214">
        <f t="shared" si="2"/>
        <v>0</v>
      </c>
      <c r="H15" s="214">
        <f t="shared" si="2"/>
        <v>0</v>
      </c>
      <c r="I15" s="214">
        <f t="shared" si="2"/>
        <v>0</v>
      </c>
      <c r="J15" s="32">
        <f t="shared" si="1"/>
        <v>0</v>
      </c>
      <c r="K15" s="232"/>
      <c r="L15" s="232"/>
      <c r="M15" s="232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  <c r="AI15" s="233"/>
      <c r="AJ15" s="233"/>
      <c r="AK15" s="233"/>
      <c r="AL15" s="233"/>
      <c r="AM15" s="233"/>
      <c r="AN15" s="233"/>
      <c r="AO15" s="233"/>
      <c r="AP15" s="233"/>
      <c r="AQ15" s="233"/>
      <c r="AR15" s="233"/>
      <c r="AS15" s="233"/>
      <c r="AT15" s="233"/>
      <c r="AU15" s="233"/>
      <c r="AV15" s="233"/>
      <c r="AW15" s="233"/>
      <c r="AX15" s="233"/>
      <c r="AY15" s="233"/>
      <c r="AZ15" s="233"/>
      <c r="BA15" s="233"/>
      <c r="BB15" s="233"/>
      <c r="BC15" s="233"/>
      <c r="BD15" s="233"/>
      <c r="BE15" s="233"/>
      <c r="BF15" s="233"/>
      <c r="BG15" s="233"/>
      <c r="BH15" s="233"/>
      <c r="BI15" s="233"/>
      <c r="BJ15" s="233"/>
      <c r="BK15" s="233"/>
      <c r="BL15" s="233"/>
      <c r="BM15" s="233"/>
      <c r="BN15" s="233"/>
      <c r="BO15" s="233"/>
      <c r="BP15" s="233"/>
      <c r="BQ15" s="233"/>
      <c r="BR15" s="233"/>
      <c r="BS15" s="233"/>
      <c r="BT15" s="233"/>
      <c r="BU15" s="233"/>
      <c r="BV15" s="233"/>
      <c r="BW15" s="233"/>
      <c r="BX15" s="233"/>
      <c r="BY15" s="233"/>
      <c r="BZ15" s="233"/>
      <c r="CA15" s="233"/>
      <c r="CB15" s="233"/>
      <c r="CC15" s="233"/>
      <c r="CD15" s="233"/>
      <c r="CE15" s="233"/>
      <c r="CF15" s="233"/>
      <c r="CG15" s="233"/>
      <c r="CH15" s="233"/>
      <c r="CI15" s="233"/>
      <c r="CJ15" s="233"/>
      <c r="CK15" s="233"/>
      <c r="CL15" s="233"/>
      <c r="CM15" s="233"/>
      <c r="CN15" s="233"/>
      <c r="CO15" s="233"/>
      <c r="CP15" s="233"/>
      <c r="CQ15" s="233"/>
      <c r="CR15" s="233"/>
      <c r="CS15" s="233"/>
      <c r="CT15" s="233"/>
      <c r="CU15" s="233"/>
      <c r="CV15" s="234"/>
      <c r="CW15" s="207"/>
      <c r="CX15" s="207"/>
      <c r="CY15" s="235"/>
      <c r="CZ15" s="235"/>
      <c r="DA15" s="235"/>
      <c r="DB15" s="235"/>
      <c r="DC15" s="235"/>
      <c r="DD15" s="235"/>
      <c r="DE15" s="235"/>
      <c r="DF15" s="235"/>
      <c r="DG15" s="235"/>
      <c r="DH15" s="235"/>
      <c r="DI15" s="235"/>
      <c r="DJ15" s="235"/>
      <c r="DK15" s="235"/>
      <c r="DL15" s="235"/>
      <c r="DM15" s="235"/>
      <c r="DN15" s="235"/>
      <c r="DO15" s="235"/>
      <c r="DP15" s="235"/>
      <c r="DQ15" s="235"/>
      <c r="DR15" s="235"/>
      <c r="DS15" s="235"/>
      <c r="DT15" s="235"/>
      <c r="DU15" s="235"/>
      <c r="DV15" s="235"/>
      <c r="DW15" s="235"/>
      <c r="DX15" s="235"/>
      <c r="DY15" s="235"/>
      <c r="DZ15" s="235"/>
      <c r="EA15" s="235"/>
      <c r="EB15" s="235"/>
      <c r="EC15" s="235"/>
      <c r="ED15" s="235"/>
      <c r="EE15" s="235"/>
      <c r="EF15" s="235"/>
      <c r="EG15" s="235"/>
      <c r="EH15" s="235"/>
      <c r="EI15" s="235"/>
    </row>
    <row r="16" spans="1:139" s="246" customFormat="1" ht="32.25">
      <c r="A16" s="237" t="s">
        <v>31</v>
      </c>
      <c r="B16" s="238" t="s">
        <v>102</v>
      </c>
      <c r="C16" s="239"/>
      <c r="D16" s="240"/>
      <c r="E16" s="241"/>
      <c r="F16" s="240"/>
      <c r="G16" s="241"/>
      <c r="H16" s="55"/>
      <c r="I16" s="59"/>
      <c r="J16" s="55">
        <f t="shared" si="1"/>
        <v>0</v>
      </c>
      <c r="K16" s="242"/>
      <c r="L16" s="242"/>
      <c r="M16" s="242"/>
      <c r="N16" s="242"/>
      <c r="O16" s="242"/>
      <c r="P16" s="242"/>
      <c r="Q16" s="242"/>
      <c r="R16" s="243"/>
      <c r="S16" s="243"/>
      <c r="T16" s="243"/>
      <c r="U16" s="243"/>
      <c r="V16" s="243"/>
      <c r="W16" s="244"/>
      <c r="X16" s="243"/>
      <c r="Y16" s="243"/>
      <c r="Z16" s="244"/>
      <c r="AA16" s="244"/>
      <c r="AB16" s="243"/>
      <c r="AC16" s="243"/>
      <c r="AD16" s="243"/>
      <c r="AE16" s="243"/>
      <c r="AF16" s="243"/>
      <c r="AG16" s="243"/>
      <c r="AH16" s="243"/>
      <c r="AI16" s="243"/>
      <c r="AJ16" s="244"/>
      <c r="AK16" s="243"/>
      <c r="AL16" s="243"/>
      <c r="AM16" s="243"/>
      <c r="AN16" s="243"/>
      <c r="AO16" s="243"/>
      <c r="AP16" s="243"/>
      <c r="AQ16" s="243"/>
      <c r="AR16" s="243"/>
      <c r="AS16" s="243"/>
      <c r="AT16" s="243"/>
      <c r="AU16" s="243"/>
      <c r="AV16" s="243"/>
      <c r="AW16" s="243"/>
      <c r="AX16" s="243"/>
      <c r="AY16" s="243"/>
      <c r="AZ16" s="243"/>
      <c r="BA16" s="243"/>
      <c r="BB16" s="243"/>
      <c r="BC16" s="243"/>
      <c r="BD16" s="244"/>
      <c r="BE16" s="243"/>
      <c r="BF16" s="243"/>
      <c r="BG16" s="243"/>
      <c r="BH16" s="244"/>
      <c r="BI16" s="243"/>
      <c r="BJ16" s="243"/>
      <c r="BK16" s="243"/>
      <c r="BL16" s="243"/>
      <c r="BM16" s="243"/>
      <c r="BN16" s="243"/>
      <c r="BO16" s="243"/>
      <c r="BP16" s="243"/>
      <c r="BQ16" s="243"/>
      <c r="BR16" s="243"/>
      <c r="BS16" s="243"/>
      <c r="BT16" s="243"/>
      <c r="BU16" s="243"/>
      <c r="BV16" s="243"/>
      <c r="BW16" s="243"/>
      <c r="BX16" s="243"/>
      <c r="BY16" s="243"/>
      <c r="BZ16" s="244"/>
      <c r="CA16" s="243"/>
      <c r="CB16" s="243"/>
      <c r="CC16" s="244"/>
      <c r="CD16" s="243"/>
      <c r="CE16" s="243"/>
      <c r="CF16" s="243"/>
      <c r="CG16" s="243"/>
      <c r="CH16" s="243"/>
      <c r="CI16" s="243"/>
      <c r="CJ16" s="243"/>
      <c r="CK16" s="243"/>
      <c r="CL16" s="243"/>
      <c r="CM16" s="243"/>
      <c r="CN16" s="243"/>
      <c r="CO16" s="243"/>
      <c r="CP16" s="243"/>
      <c r="CQ16" s="243"/>
      <c r="CR16" s="243"/>
      <c r="CS16" s="243"/>
      <c r="CT16" s="243"/>
      <c r="CU16" s="243"/>
      <c r="CV16" s="226"/>
      <c r="CW16" s="245"/>
      <c r="CX16" s="245"/>
      <c r="CY16" s="119"/>
      <c r="CZ16" s="119"/>
      <c r="DA16" s="119"/>
      <c r="DB16" s="119"/>
      <c r="DC16" s="119"/>
      <c r="DD16" s="119"/>
      <c r="DE16" s="119"/>
      <c r="DF16" s="119"/>
      <c r="DG16" s="119"/>
      <c r="DH16" s="119"/>
      <c r="DI16" s="119"/>
      <c r="DJ16" s="119"/>
      <c r="DK16" s="119"/>
      <c r="DL16" s="119"/>
      <c r="DM16" s="119"/>
      <c r="DN16" s="119"/>
      <c r="DO16" s="119"/>
      <c r="DP16" s="119"/>
      <c r="DQ16" s="119"/>
      <c r="DR16" s="119"/>
      <c r="DS16" s="119"/>
      <c r="DT16" s="119"/>
      <c r="DU16" s="119"/>
      <c r="DV16" s="119"/>
      <c r="DW16" s="119"/>
      <c r="DX16" s="119"/>
      <c r="DY16" s="119"/>
      <c r="DZ16" s="119"/>
      <c r="EA16" s="119"/>
      <c r="EB16" s="119"/>
      <c r="EC16" s="119"/>
      <c r="ED16" s="119"/>
      <c r="EE16" s="119"/>
      <c r="EF16" s="119"/>
      <c r="EG16" s="119"/>
      <c r="EH16" s="119"/>
      <c r="EI16" s="119"/>
    </row>
    <row r="17" spans="1:139" s="246" customFormat="1" ht="16.5">
      <c r="A17" s="237" t="s">
        <v>38</v>
      </c>
      <c r="B17" s="238" t="s">
        <v>103</v>
      </c>
      <c r="C17" s="239"/>
      <c r="D17" s="240"/>
      <c r="E17" s="241"/>
      <c r="F17" s="240"/>
      <c r="G17" s="241"/>
      <c r="H17" s="55"/>
      <c r="I17" s="59"/>
      <c r="J17" s="55">
        <f t="shared" si="1"/>
        <v>0</v>
      </c>
      <c r="K17" s="242"/>
      <c r="L17" s="242"/>
      <c r="M17" s="242"/>
      <c r="N17" s="242"/>
      <c r="O17" s="242"/>
      <c r="P17" s="242"/>
      <c r="Q17" s="242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4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  <c r="AW17" s="243"/>
      <c r="AX17" s="243"/>
      <c r="AY17" s="243"/>
      <c r="AZ17" s="243"/>
      <c r="BA17" s="243"/>
      <c r="BB17" s="243"/>
      <c r="BC17" s="243"/>
      <c r="BD17" s="243"/>
      <c r="BE17" s="244"/>
      <c r="BF17" s="243"/>
      <c r="BG17" s="243"/>
      <c r="BH17" s="243"/>
      <c r="BI17" s="244"/>
      <c r="BJ17" s="243"/>
      <c r="BK17" s="243"/>
      <c r="BL17" s="243"/>
      <c r="BM17" s="243"/>
      <c r="BN17" s="243"/>
      <c r="BO17" s="243"/>
      <c r="BP17" s="243"/>
      <c r="BQ17" s="243"/>
      <c r="BR17" s="243"/>
      <c r="BS17" s="243"/>
      <c r="BT17" s="243"/>
      <c r="BU17" s="243"/>
      <c r="BV17" s="243"/>
      <c r="BW17" s="243"/>
      <c r="BX17" s="243"/>
      <c r="BY17" s="243"/>
      <c r="BZ17" s="243"/>
      <c r="CA17" s="243"/>
      <c r="CB17" s="243"/>
      <c r="CC17" s="243"/>
      <c r="CD17" s="243"/>
      <c r="CE17" s="243"/>
      <c r="CF17" s="243"/>
      <c r="CG17" s="243"/>
      <c r="CH17" s="244"/>
      <c r="CI17" s="244"/>
      <c r="CJ17" s="243"/>
      <c r="CK17" s="243"/>
      <c r="CL17" s="243"/>
      <c r="CM17" s="243"/>
      <c r="CN17" s="243"/>
      <c r="CO17" s="243"/>
      <c r="CP17" s="243"/>
      <c r="CQ17" s="244"/>
      <c r="CR17" s="244"/>
      <c r="CS17" s="243"/>
      <c r="CT17" s="244"/>
      <c r="CU17" s="243"/>
      <c r="CV17" s="226"/>
      <c r="CW17" s="245"/>
      <c r="CX17" s="245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</row>
    <row r="18" spans="1:139" s="246" customFormat="1" ht="32.25">
      <c r="A18" s="237" t="s">
        <v>42</v>
      </c>
      <c r="B18" s="238" t="s">
        <v>104</v>
      </c>
      <c r="C18" s="239"/>
      <c r="D18" s="240"/>
      <c r="E18" s="241"/>
      <c r="F18" s="240"/>
      <c r="G18" s="241"/>
      <c r="H18" s="55"/>
      <c r="I18" s="59"/>
      <c r="J18" s="55">
        <f t="shared" si="1"/>
        <v>0</v>
      </c>
      <c r="K18" s="242"/>
      <c r="L18" s="242"/>
      <c r="M18" s="242"/>
      <c r="N18" s="242"/>
      <c r="O18" s="242"/>
      <c r="P18" s="242"/>
      <c r="Q18" s="242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  <c r="AW18" s="243"/>
      <c r="AX18" s="243"/>
      <c r="AY18" s="243"/>
      <c r="AZ18" s="243"/>
      <c r="BA18" s="243"/>
      <c r="BB18" s="243"/>
      <c r="BC18" s="243"/>
      <c r="BD18" s="243"/>
      <c r="BE18" s="243"/>
      <c r="BF18" s="243"/>
      <c r="BG18" s="243"/>
      <c r="BH18" s="243"/>
      <c r="BI18" s="243"/>
      <c r="BJ18" s="243"/>
      <c r="BK18" s="243"/>
      <c r="BL18" s="243"/>
      <c r="BM18" s="243"/>
      <c r="BN18" s="243"/>
      <c r="BO18" s="243"/>
      <c r="BP18" s="243"/>
      <c r="BQ18" s="243"/>
      <c r="BR18" s="243"/>
      <c r="BS18" s="243"/>
      <c r="BT18" s="243"/>
      <c r="BU18" s="243"/>
      <c r="BV18" s="243"/>
      <c r="BW18" s="243"/>
      <c r="BX18" s="243"/>
      <c r="BY18" s="243"/>
      <c r="BZ18" s="243"/>
      <c r="CA18" s="243"/>
      <c r="CB18" s="243"/>
      <c r="CC18" s="243"/>
      <c r="CD18" s="243"/>
      <c r="CE18" s="243"/>
      <c r="CF18" s="243"/>
      <c r="CG18" s="243"/>
      <c r="CH18" s="243"/>
      <c r="CI18" s="243"/>
      <c r="CJ18" s="243"/>
      <c r="CK18" s="243"/>
      <c r="CL18" s="243"/>
      <c r="CM18" s="243"/>
      <c r="CN18" s="243"/>
      <c r="CO18" s="243"/>
      <c r="CP18" s="243"/>
      <c r="CQ18" s="243"/>
      <c r="CR18" s="243"/>
      <c r="CS18" s="243"/>
      <c r="CT18" s="243"/>
      <c r="CU18" s="243"/>
      <c r="CV18" s="226"/>
      <c r="CW18" s="119"/>
      <c r="CX18" s="245"/>
      <c r="CY18" s="119"/>
      <c r="CZ18" s="119"/>
      <c r="DA18" s="119"/>
      <c r="DB18" s="119"/>
      <c r="DC18" s="119"/>
      <c r="DD18" s="119"/>
      <c r="DE18" s="119"/>
      <c r="DF18" s="119"/>
      <c r="DG18" s="119"/>
      <c r="DH18" s="119"/>
      <c r="DI18" s="119"/>
      <c r="DJ18" s="119"/>
      <c r="DK18" s="119"/>
      <c r="DL18" s="119"/>
      <c r="DM18" s="119"/>
      <c r="DN18" s="119"/>
      <c r="DO18" s="119"/>
      <c r="DP18" s="119"/>
      <c r="DQ18" s="119"/>
      <c r="DR18" s="119"/>
      <c r="DS18" s="119"/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</row>
    <row r="19" spans="1:139" s="246" customFormat="1" ht="17.25" thickBot="1">
      <c r="A19" s="247" t="s">
        <v>44</v>
      </c>
      <c r="B19" s="248" t="s">
        <v>105</v>
      </c>
      <c r="C19" s="249"/>
      <c r="D19" s="250"/>
      <c r="E19" s="251"/>
      <c r="F19" s="250"/>
      <c r="G19" s="251"/>
      <c r="H19" s="252"/>
      <c r="I19" s="253"/>
      <c r="J19" s="252">
        <f t="shared" si="1"/>
        <v>0</v>
      </c>
      <c r="K19" s="242"/>
      <c r="L19" s="242"/>
      <c r="M19" s="242"/>
      <c r="N19" s="242"/>
      <c r="O19" s="242"/>
      <c r="P19" s="242"/>
      <c r="Q19" s="242"/>
      <c r="R19" s="243"/>
      <c r="S19" s="243"/>
      <c r="T19" s="243"/>
      <c r="U19" s="243"/>
      <c r="V19" s="243"/>
      <c r="W19" s="244"/>
      <c r="X19" s="243"/>
      <c r="Y19" s="243"/>
      <c r="Z19" s="244"/>
      <c r="AA19" s="244"/>
      <c r="AB19" s="243"/>
      <c r="AC19" s="244"/>
      <c r="AD19" s="243"/>
      <c r="AE19" s="244"/>
      <c r="AF19" s="244"/>
      <c r="AG19" s="244"/>
      <c r="AH19" s="244"/>
      <c r="AI19" s="243"/>
      <c r="AJ19" s="244"/>
      <c r="AK19" s="244"/>
      <c r="AL19" s="243"/>
      <c r="AM19" s="243"/>
      <c r="AN19" s="243"/>
      <c r="AO19" s="244"/>
      <c r="AP19" s="244"/>
      <c r="AQ19" s="243"/>
      <c r="AR19" s="243"/>
      <c r="AS19" s="243"/>
      <c r="AT19" s="243"/>
      <c r="AU19" s="243"/>
      <c r="AV19" s="243"/>
      <c r="AW19" s="243"/>
      <c r="AX19" s="244"/>
      <c r="AY19" s="243"/>
      <c r="AZ19" s="244"/>
      <c r="BA19" s="244"/>
      <c r="BB19" s="243"/>
      <c r="BC19" s="244"/>
      <c r="BD19" s="243"/>
      <c r="BE19" s="243"/>
      <c r="BF19" s="243"/>
      <c r="BG19" s="243"/>
      <c r="BH19" s="243"/>
      <c r="BI19" s="244"/>
      <c r="BJ19" s="243"/>
      <c r="BK19" s="243"/>
      <c r="BL19" s="243"/>
      <c r="BM19" s="243"/>
      <c r="BN19" s="244"/>
      <c r="BO19" s="244"/>
      <c r="BP19" s="243"/>
      <c r="BQ19" s="243"/>
      <c r="BR19" s="243"/>
      <c r="BS19" s="243"/>
      <c r="BT19" s="243"/>
      <c r="BU19" s="243"/>
      <c r="BV19" s="243"/>
      <c r="BW19" s="243"/>
      <c r="BX19" s="243"/>
      <c r="BY19" s="244"/>
      <c r="BZ19" s="244"/>
      <c r="CA19" s="244"/>
      <c r="CB19" s="243"/>
      <c r="CC19" s="244"/>
      <c r="CD19" s="244"/>
      <c r="CE19" s="244"/>
      <c r="CF19" s="243"/>
      <c r="CG19" s="243"/>
      <c r="CH19" s="244"/>
      <c r="CI19" s="243"/>
      <c r="CJ19" s="243"/>
      <c r="CK19" s="243"/>
      <c r="CL19" s="244"/>
      <c r="CM19" s="243"/>
      <c r="CN19" s="243"/>
      <c r="CO19" s="244"/>
      <c r="CP19" s="244"/>
      <c r="CQ19" s="244"/>
      <c r="CR19" s="244"/>
      <c r="CS19" s="244"/>
      <c r="CT19" s="243"/>
      <c r="CU19" s="243"/>
      <c r="CV19" s="226"/>
      <c r="CW19" s="245"/>
      <c r="CX19" s="245"/>
      <c r="CY19" s="119"/>
      <c r="CZ19" s="119"/>
      <c r="DA19" s="119"/>
      <c r="DB19" s="119"/>
      <c r="DC19" s="119"/>
      <c r="DD19" s="119"/>
      <c r="DE19" s="119"/>
      <c r="DF19" s="119"/>
      <c r="DG19" s="119"/>
      <c r="DH19" s="119"/>
      <c r="DI19" s="119"/>
      <c r="DJ19" s="119"/>
      <c r="DK19" s="119"/>
      <c r="DL19" s="119"/>
      <c r="DM19" s="119"/>
      <c r="DN19" s="119"/>
      <c r="DO19" s="119"/>
      <c r="DP19" s="119"/>
      <c r="DQ19" s="119"/>
      <c r="DR19" s="119"/>
      <c r="DS19" s="119"/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19"/>
      <c r="EF19" s="119"/>
      <c r="EG19" s="119"/>
      <c r="EH19" s="119"/>
      <c r="EI19" s="119"/>
    </row>
    <row r="20" spans="1:139" s="246" customFormat="1">
      <c r="H20" s="254"/>
      <c r="I20" s="254"/>
      <c r="J20" s="254"/>
      <c r="K20" s="254"/>
      <c r="L20" s="254"/>
      <c r="M20" s="254"/>
      <c r="N20" s="254"/>
      <c r="O20" s="254"/>
      <c r="P20" s="254"/>
      <c r="Q20" s="254"/>
    </row>
    <row r="21" spans="1:139" s="87" customFormat="1" ht="15">
      <c r="A21" s="88" t="s">
        <v>50</v>
      </c>
      <c r="B21" s="2"/>
      <c r="C21" s="89"/>
      <c r="D21" s="90"/>
      <c r="E21" s="91"/>
      <c r="F21" s="90"/>
      <c r="G21" s="90"/>
    </row>
    <row r="22" spans="1:139" s="87" customFormat="1">
      <c r="A22" s="92"/>
      <c r="B22" s="93"/>
      <c r="C22" s="93"/>
      <c r="D22" s="93"/>
      <c r="E22" s="94"/>
      <c r="F22" s="95"/>
      <c r="G22" s="93"/>
    </row>
    <row r="23" spans="1:139" s="87" customFormat="1" ht="14.25">
      <c r="A23" s="86"/>
      <c r="B23" s="96"/>
      <c r="C23" s="96"/>
      <c r="D23" s="97"/>
      <c r="E23" s="97"/>
      <c r="F23" s="98"/>
      <c r="G23" s="97"/>
    </row>
    <row r="24" spans="1:139" s="255" customFormat="1"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39" s="255" customFormat="1"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39" ht="18.75">
      <c r="A26" s="2" t="s">
        <v>51</v>
      </c>
      <c r="D26" s="28"/>
      <c r="F26" s="1338">
        <v>44651</v>
      </c>
      <c r="H26" s="9"/>
      <c r="I26" s="9"/>
      <c r="J26" s="256"/>
      <c r="K26" s="9"/>
    </row>
    <row r="27" spans="1:139" ht="18.75">
      <c r="A27" s="28" t="s">
        <v>52</v>
      </c>
      <c r="B27" s="28"/>
      <c r="C27" s="9"/>
      <c r="E27" s="28"/>
      <c r="F27" s="103" t="s">
        <v>53</v>
      </c>
      <c r="H27" s="9"/>
      <c r="I27" s="9"/>
      <c r="J27" s="102"/>
      <c r="K27" s="9"/>
    </row>
  </sheetData>
  <mergeCells count="5">
    <mergeCell ref="H2:K2"/>
    <mergeCell ref="A3:B3"/>
    <mergeCell ref="A4:B4"/>
    <mergeCell ref="A5:B5"/>
    <mergeCell ref="A7:J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G27" sqref="G27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11" ht="15.75">
      <c r="A1" s="362" t="s">
        <v>108</v>
      </c>
    </row>
    <row r="3" spans="1:11" ht="18.75">
      <c r="A3" s="991" t="s">
        <v>241</v>
      </c>
      <c r="B3" s="1140"/>
      <c r="C3" s="1140"/>
      <c r="D3" s="1140"/>
      <c r="E3" s="1140"/>
      <c r="F3" s="1140"/>
      <c r="G3" s="390"/>
      <c r="H3" s="390"/>
      <c r="I3" s="390"/>
    </row>
    <row r="4" spans="1:11">
      <c r="A4" t="s">
        <v>242</v>
      </c>
    </row>
    <row r="6" spans="1:11" ht="15" customHeight="1">
      <c r="A6" s="391" t="s">
        <v>609</v>
      </c>
      <c r="D6" s="392"/>
      <c r="E6" s="392"/>
      <c r="F6" s="392"/>
      <c r="G6" s="392"/>
      <c r="H6" s="392"/>
      <c r="I6" s="392"/>
      <c r="J6" s="392"/>
      <c r="K6" s="392"/>
    </row>
    <row r="7" spans="1:11" ht="15.75" thickBot="1">
      <c r="D7" s="392"/>
      <c r="E7" s="392"/>
      <c r="F7" s="392"/>
      <c r="G7" s="392"/>
      <c r="H7" s="392"/>
      <c r="I7" s="392"/>
      <c r="J7" s="392"/>
      <c r="K7" s="392"/>
    </row>
    <row r="8" spans="1:11" ht="32.25" thickBot="1">
      <c r="A8" s="1284"/>
      <c r="B8" s="1285"/>
      <c r="C8" s="1285"/>
      <c r="D8" s="1286"/>
      <c r="E8" s="805" t="s">
        <v>507</v>
      </c>
      <c r="F8" s="806" t="s">
        <v>508</v>
      </c>
      <c r="G8" s="392"/>
      <c r="H8" s="392"/>
      <c r="I8" s="392"/>
      <c r="J8" s="392"/>
      <c r="K8" s="392"/>
    </row>
    <row r="9" spans="1:11" ht="15.75" thickBot="1">
      <c r="A9" s="1287" t="s">
        <v>610</v>
      </c>
      <c r="B9" s="1288"/>
      <c r="C9" s="1288"/>
      <c r="D9" s="1289"/>
      <c r="E9" s="807">
        <v>0</v>
      </c>
      <c r="F9" s="737">
        <v>0</v>
      </c>
      <c r="G9" s="392"/>
      <c r="H9" s="392"/>
      <c r="I9" s="392"/>
      <c r="J9" s="392"/>
      <c r="K9" s="392"/>
    </row>
    <row r="10" spans="1:11" ht="15.75" thickBot="1">
      <c r="A10" s="1290" t="s">
        <v>611</v>
      </c>
      <c r="B10" s="1291"/>
      <c r="C10" s="1291"/>
      <c r="D10" s="1292"/>
      <c r="E10" s="807">
        <f>SUM(E11:E12)</f>
        <v>0</v>
      </c>
      <c r="F10" s="737">
        <f>SUM(F11:F12)</f>
        <v>0</v>
      </c>
      <c r="G10" s="392"/>
      <c r="H10" s="392"/>
      <c r="I10" s="392"/>
      <c r="J10" s="392"/>
      <c r="K10" s="392"/>
    </row>
    <row r="11" spans="1:11" ht="34.5" customHeight="1">
      <c r="A11" s="1293" t="s">
        <v>612</v>
      </c>
      <c r="B11" s="1294"/>
      <c r="C11" s="1294"/>
      <c r="D11" s="1295"/>
      <c r="E11" s="745"/>
      <c r="F11" s="745">
        <v>0</v>
      </c>
      <c r="G11" s="392"/>
      <c r="H11" s="392"/>
      <c r="I11" s="392"/>
      <c r="J11" s="392"/>
      <c r="K11" s="392"/>
    </row>
    <row r="12" spans="1:11" ht="15.75" thickBot="1">
      <c r="A12" s="1281" t="s">
        <v>613</v>
      </c>
      <c r="B12" s="1282"/>
      <c r="C12" s="1282"/>
      <c r="D12" s="1283"/>
      <c r="E12" s="786"/>
      <c r="F12" s="786">
        <v>0</v>
      </c>
      <c r="G12" s="392"/>
      <c r="H12" s="392"/>
      <c r="I12" s="392"/>
      <c r="J12" s="392"/>
      <c r="K12" s="392"/>
    </row>
    <row r="13" spans="1:11" ht="15.75" thickBot="1">
      <c r="A13" s="1290" t="s">
        <v>614</v>
      </c>
      <c r="B13" s="1291"/>
      <c r="C13" s="1291"/>
      <c r="D13" s="1292"/>
      <c r="E13" s="807">
        <f>SUM(E14:E20)</f>
        <v>0</v>
      </c>
      <c r="F13" s="737">
        <f>SUM(F14:F20)</f>
        <v>0</v>
      </c>
      <c r="G13" s="392"/>
      <c r="H13" s="392"/>
      <c r="I13" s="392"/>
      <c r="J13" s="392"/>
      <c r="K13" s="392"/>
    </row>
    <row r="14" spans="1:11" ht="15" customHeight="1">
      <c r="A14" s="1303" t="s">
        <v>615</v>
      </c>
      <c r="B14" s="1304"/>
      <c r="C14" s="1304"/>
      <c r="D14" s="1305"/>
      <c r="E14" s="745"/>
      <c r="F14" s="745"/>
      <c r="G14" s="392"/>
      <c r="H14" s="392"/>
      <c r="I14" s="392"/>
      <c r="J14" s="392"/>
      <c r="K14" s="392"/>
    </row>
    <row r="15" spans="1:11" ht="15" customHeight="1">
      <c r="A15" s="1306" t="s">
        <v>616</v>
      </c>
      <c r="B15" s="1307"/>
      <c r="C15" s="1307"/>
      <c r="D15" s="1308"/>
      <c r="E15" s="745"/>
      <c r="F15" s="745"/>
      <c r="G15" s="392"/>
      <c r="H15" s="392"/>
      <c r="I15" s="392"/>
      <c r="J15" s="392"/>
      <c r="K15" s="392"/>
    </row>
    <row r="16" spans="1:11">
      <c r="A16" s="1306" t="s">
        <v>617</v>
      </c>
      <c r="B16" s="1307"/>
      <c r="C16" s="1307"/>
      <c r="D16" s="1308"/>
      <c r="E16" s="745"/>
      <c r="F16" s="745"/>
      <c r="G16" s="392"/>
      <c r="H16" s="392"/>
      <c r="I16" s="392"/>
      <c r="J16" s="392"/>
      <c r="K16" s="392"/>
    </row>
    <row r="17" spans="1:11" ht="15" customHeight="1">
      <c r="A17" s="1296" t="s">
        <v>618</v>
      </c>
      <c r="B17" s="1297"/>
      <c r="C17" s="1297"/>
      <c r="D17" s="1298"/>
      <c r="E17" s="740"/>
      <c r="F17" s="740"/>
      <c r="G17" s="392"/>
      <c r="H17" s="392"/>
      <c r="I17" s="392"/>
      <c r="J17" s="392"/>
      <c r="K17" s="392"/>
    </row>
    <row r="18" spans="1:11">
      <c r="A18" s="1296" t="s">
        <v>619</v>
      </c>
      <c r="B18" s="1297"/>
      <c r="C18" s="1297"/>
      <c r="D18" s="1298"/>
      <c r="E18" s="786"/>
      <c r="F18" s="786"/>
      <c r="G18" s="392"/>
      <c r="H18" s="392"/>
      <c r="I18" s="392"/>
      <c r="J18" s="392"/>
      <c r="K18" s="392"/>
    </row>
    <row r="19" spans="1:11">
      <c r="A19" s="1296" t="s">
        <v>620</v>
      </c>
      <c r="B19" s="1297"/>
      <c r="C19" s="1297"/>
      <c r="D19" s="1298"/>
      <c r="E19" s="786"/>
      <c r="F19" s="786"/>
      <c r="G19" s="392"/>
      <c r="H19" s="392"/>
      <c r="I19" s="392"/>
      <c r="J19" s="392"/>
      <c r="K19" s="392"/>
    </row>
    <row r="20" spans="1:11" ht="15.75" thickBot="1">
      <c r="A20" s="1299" t="s">
        <v>621</v>
      </c>
      <c r="B20" s="1300"/>
      <c r="C20" s="1300"/>
      <c r="D20" s="1301"/>
      <c r="E20" s="786"/>
      <c r="F20" s="786"/>
      <c r="G20" s="392"/>
      <c r="H20" s="392"/>
      <c r="I20" s="392"/>
    </row>
    <row r="21" spans="1:11" ht="16.5" thickBot="1">
      <c r="A21" s="1232" t="s">
        <v>147</v>
      </c>
      <c r="B21" s="1302"/>
      <c r="C21" s="1302"/>
      <c r="D21" s="1233"/>
      <c r="E21" s="808">
        <f>SUM(E9+E10+E13)</f>
        <v>0</v>
      </c>
      <c r="F21" s="809">
        <f>SUM(F9+F10+F13)</f>
        <v>0</v>
      </c>
      <c r="G21" s="392"/>
      <c r="H21" s="392"/>
      <c r="I21" s="392"/>
    </row>
    <row r="25" spans="1:11">
      <c r="A25" s="384" t="s">
        <v>138</v>
      </c>
      <c r="B25" s="384"/>
      <c r="C25" s="299"/>
      <c r="D25" s="300"/>
      <c r="E25" s="386">
        <v>44651</v>
      </c>
    </row>
    <row r="26" spans="1:11">
      <c r="A26" s="387" t="s">
        <v>52</v>
      </c>
      <c r="B26" s="387"/>
      <c r="C26" s="388"/>
      <c r="D26" s="388"/>
      <c r="E26" s="389" t="s">
        <v>53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7" workbookViewId="0">
      <selection activeCell="P32" sqref="P32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11" ht="15.75">
      <c r="A1" s="362" t="s">
        <v>108</v>
      </c>
    </row>
    <row r="3" spans="1:11" ht="18.75">
      <c r="A3" s="991" t="s">
        <v>241</v>
      </c>
      <c r="B3" s="991"/>
      <c r="C3" s="991"/>
      <c r="D3" s="991"/>
      <c r="E3" s="991"/>
      <c r="F3" s="991"/>
      <c r="G3" s="991"/>
      <c r="H3" s="991"/>
      <c r="I3" s="991"/>
    </row>
    <row r="4" spans="1:11">
      <c r="A4" t="s">
        <v>242</v>
      </c>
    </row>
    <row r="6" spans="1:11" ht="15" customHeight="1">
      <c r="A6" s="1050" t="s">
        <v>622</v>
      </c>
      <c r="B6" s="1050"/>
      <c r="C6" s="1050"/>
      <c r="D6" s="392"/>
      <c r="E6" s="392"/>
      <c r="F6" s="392"/>
      <c r="G6" s="392"/>
      <c r="H6" s="392"/>
      <c r="I6" s="392"/>
      <c r="J6" s="392"/>
      <c r="K6" s="392"/>
    </row>
    <row r="7" spans="1:11" ht="15.75" thickBot="1">
      <c r="A7" s="537"/>
      <c r="B7" s="536"/>
      <c r="C7" s="536"/>
      <c r="D7" s="392"/>
      <c r="E7" s="392"/>
      <c r="F7" s="392"/>
      <c r="G7" s="392"/>
      <c r="H7" s="392"/>
      <c r="I7" s="392"/>
      <c r="J7" s="392"/>
      <c r="K7" s="392"/>
    </row>
    <row r="8" spans="1:11" ht="26.25" thickBot="1">
      <c r="A8" s="1034"/>
      <c r="B8" s="1035"/>
      <c r="C8" s="1035"/>
      <c r="D8" s="1036"/>
      <c r="E8" s="735" t="s">
        <v>507</v>
      </c>
      <c r="F8" s="577" t="s">
        <v>508</v>
      </c>
      <c r="G8" s="392"/>
      <c r="H8" s="392"/>
      <c r="I8" s="392"/>
      <c r="J8" s="392"/>
      <c r="K8" s="392"/>
    </row>
    <row r="9" spans="1:11" ht="15.75" thickBot="1">
      <c r="A9" s="1100" t="s">
        <v>611</v>
      </c>
      <c r="B9" s="1240"/>
      <c r="C9" s="1240"/>
      <c r="D9" s="1241"/>
      <c r="E9" s="737">
        <f>E10+E11</f>
        <v>0</v>
      </c>
      <c r="F9" s="737">
        <f>F10+F11</f>
        <v>0</v>
      </c>
      <c r="G9" s="392"/>
      <c r="H9" s="392"/>
      <c r="I9" s="392"/>
      <c r="J9" s="392"/>
      <c r="K9" s="392"/>
    </row>
    <row r="10" spans="1:11" ht="15" customHeight="1">
      <c r="A10" s="1257" t="s">
        <v>623</v>
      </c>
      <c r="B10" s="1258"/>
      <c r="C10" s="1258"/>
      <c r="D10" s="1259"/>
      <c r="E10" s="542"/>
      <c r="F10" s="810"/>
      <c r="G10" s="392"/>
      <c r="H10" s="392"/>
      <c r="I10" s="392"/>
      <c r="J10" s="392"/>
      <c r="K10" s="392"/>
    </row>
    <row r="11" spans="1:11" ht="15.75" thickBot="1">
      <c r="A11" s="1309" t="s">
        <v>624</v>
      </c>
      <c r="B11" s="1310"/>
      <c r="C11" s="1310"/>
      <c r="D11" s="1311"/>
      <c r="E11" s="742"/>
      <c r="F11" s="743"/>
      <c r="G11" s="392"/>
      <c r="H11" s="392"/>
      <c r="I11" s="392"/>
      <c r="J11" s="392"/>
      <c r="K11" s="392"/>
    </row>
    <row r="12" spans="1:11" ht="15.75" thickBot="1">
      <c r="A12" s="1100" t="s">
        <v>625</v>
      </c>
      <c r="B12" s="1240"/>
      <c r="C12" s="1240"/>
      <c r="D12" s="1241"/>
      <c r="E12" s="737">
        <f>SUM(E13:E18)</f>
        <v>0</v>
      </c>
      <c r="F12" s="737">
        <f>SUM(F13:F18)</f>
        <v>0</v>
      </c>
      <c r="G12" s="392"/>
      <c r="H12" s="392"/>
      <c r="I12" s="392"/>
      <c r="J12" s="392"/>
      <c r="K12" s="392"/>
    </row>
    <row r="13" spans="1:11" ht="15" customHeight="1">
      <c r="A13" s="1234" t="s">
        <v>626</v>
      </c>
      <c r="B13" s="1235"/>
      <c r="C13" s="1235"/>
      <c r="D13" s="1236"/>
      <c r="E13" s="550"/>
      <c r="F13" s="550"/>
      <c r="G13" s="392"/>
      <c r="H13" s="392"/>
      <c r="I13" s="392"/>
      <c r="J13" s="392"/>
      <c r="K13" s="392"/>
    </row>
    <row r="14" spans="1:11" ht="15" customHeight="1">
      <c r="A14" s="1245" t="s">
        <v>627</v>
      </c>
      <c r="B14" s="1246"/>
      <c r="C14" s="1246"/>
      <c r="D14" s="1247"/>
      <c r="E14" s="550"/>
      <c r="F14" s="550"/>
      <c r="G14" s="392"/>
      <c r="H14" s="392"/>
      <c r="I14" s="392"/>
      <c r="J14" s="392"/>
      <c r="K14" s="392"/>
    </row>
    <row r="15" spans="1:11">
      <c r="A15" s="1245" t="s">
        <v>628</v>
      </c>
      <c r="B15" s="1246"/>
      <c r="C15" s="1246"/>
      <c r="D15" s="1247"/>
      <c r="E15" s="811"/>
      <c r="F15" s="811"/>
      <c r="G15" s="392"/>
      <c r="H15" s="392"/>
      <c r="I15" s="392"/>
      <c r="J15" s="392"/>
      <c r="K15" s="392"/>
    </row>
    <row r="16" spans="1:11" ht="15" customHeight="1">
      <c r="A16" s="1245" t="s">
        <v>629</v>
      </c>
      <c r="B16" s="1246"/>
      <c r="C16" s="1246"/>
      <c r="D16" s="1247"/>
      <c r="E16" s="811"/>
      <c r="F16" s="811"/>
      <c r="G16" s="392"/>
      <c r="H16" s="392"/>
      <c r="I16" s="392"/>
      <c r="J16" s="392"/>
      <c r="K16" s="392"/>
    </row>
    <row r="17" spans="1:11">
      <c r="A17" s="1245" t="s">
        <v>630</v>
      </c>
      <c r="B17" s="1246"/>
      <c r="C17" s="1246"/>
      <c r="D17" s="1247"/>
      <c r="E17" s="811"/>
      <c r="F17" s="811"/>
      <c r="G17" s="392"/>
      <c r="H17" s="392"/>
      <c r="I17" s="392"/>
      <c r="J17" s="392"/>
      <c r="K17" s="392"/>
    </row>
    <row r="18" spans="1:11" ht="15.75" thickBot="1">
      <c r="A18" s="1312" t="s">
        <v>370</v>
      </c>
      <c r="B18" s="1313"/>
      <c r="C18" s="1313"/>
      <c r="D18" s="1314"/>
      <c r="E18" s="811"/>
      <c r="F18" s="811"/>
      <c r="G18" s="392"/>
      <c r="H18" s="392"/>
      <c r="I18" s="392"/>
      <c r="J18" s="392"/>
      <c r="K18" s="392"/>
    </row>
    <row r="19" spans="1:11" ht="16.5" thickBot="1">
      <c r="A19" s="1232" t="s">
        <v>147</v>
      </c>
      <c r="B19" s="1302"/>
      <c r="C19" s="1302"/>
      <c r="D19" s="1233"/>
      <c r="E19" s="624">
        <f>SUM(E9+E12)</f>
        <v>0</v>
      </c>
      <c r="F19" s="624">
        <f>SUM(F9+F12)</f>
        <v>0</v>
      </c>
      <c r="G19" s="392"/>
      <c r="H19" s="392"/>
      <c r="I19" s="392"/>
    </row>
    <row r="23" spans="1:11">
      <c r="A23" s="384" t="s">
        <v>138</v>
      </c>
      <c r="B23" s="384"/>
      <c r="C23" s="299"/>
      <c r="D23" s="300"/>
      <c r="E23" s="386">
        <v>44651</v>
      </c>
    </row>
    <row r="24" spans="1:11">
      <c r="A24" s="387" t="s">
        <v>52</v>
      </c>
      <c r="B24" s="387"/>
      <c r="C24" s="388"/>
      <c r="D24" s="388"/>
      <c r="E24" s="389" t="s">
        <v>53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I29" sqref="I29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11" ht="15.75">
      <c r="A1" s="362" t="s">
        <v>108</v>
      </c>
    </row>
    <row r="3" spans="1:11" ht="18.75">
      <c r="A3" s="991" t="s">
        <v>241</v>
      </c>
      <c r="B3" s="1140"/>
      <c r="C3" s="1140"/>
      <c r="D3" s="1140"/>
      <c r="E3" s="1140"/>
      <c r="F3" s="1140"/>
      <c r="G3" s="390"/>
      <c r="H3" s="390"/>
      <c r="I3" s="390"/>
    </row>
    <row r="4" spans="1:11">
      <c r="A4" t="s">
        <v>242</v>
      </c>
    </row>
    <row r="6" spans="1:11" ht="15.75">
      <c r="A6" s="1317" t="s">
        <v>631</v>
      </c>
      <c r="B6" s="1317"/>
      <c r="C6" s="1317"/>
      <c r="D6" s="1317"/>
      <c r="E6" s="1317"/>
      <c r="F6" s="1317"/>
      <c r="G6" s="392"/>
      <c r="H6" s="392"/>
      <c r="I6" s="392"/>
      <c r="J6" s="392"/>
      <c r="K6" s="392"/>
    </row>
    <row r="7" spans="1:11" ht="15.75" thickBot="1">
      <c r="A7" s="812"/>
      <c r="B7" s="608"/>
      <c r="C7" s="608"/>
      <c r="D7" s="608"/>
      <c r="E7" s="608"/>
      <c r="F7" s="608"/>
      <c r="G7" s="392"/>
      <c r="H7" s="392"/>
      <c r="I7" s="392"/>
      <c r="J7" s="392"/>
      <c r="K7" s="392"/>
    </row>
    <row r="8" spans="1:11" ht="15.75" thickBot="1">
      <c r="A8" s="1318" t="s">
        <v>58</v>
      </c>
      <c r="B8" s="1319"/>
      <c r="C8" s="1321" t="s">
        <v>340</v>
      </c>
      <c r="D8" s="1322"/>
      <c r="E8" s="1322"/>
      <c r="F8" s="1323"/>
      <c r="G8" s="392"/>
      <c r="H8" s="392"/>
      <c r="I8" s="392"/>
      <c r="J8" s="392"/>
      <c r="K8" s="392"/>
    </row>
    <row r="9" spans="1:11" ht="15.75" thickBot="1">
      <c r="A9" s="1180"/>
      <c r="B9" s="1320"/>
      <c r="C9" s="813" t="s">
        <v>632</v>
      </c>
      <c r="D9" s="596" t="s">
        <v>633</v>
      </c>
      <c r="E9" s="814" t="s">
        <v>509</v>
      </c>
      <c r="F9" s="596" t="s">
        <v>512</v>
      </c>
      <c r="G9" s="392"/>
      <c r="H9" s="392"/>
      <c r="I9" s="392"/>
      <c r="J9" s="392"/>
      <c r="K9" s="392"/>
    </row>
    <row r="10" spans="1:11">
      <c r="A10" s="1324" t="s">
        <v>634</v>
      </c>
      <c r="B10" s="1325"/>
      <c r="C10" s="815">
        <f>SUM(C11:C18)</f>
        <v>0</v>
      </c>
      <c r="D10" s="815">
        <f>SUM(D11:D18)</f>
        <v>0</v>
      </c>
      <c r="E10" s="815">
        <f>SUM(E11:E18)</f>
        <v>0</v>
      </c>
      <c r="F10" s="542">
        <f>SUM(F11:F18)</f>
        <v>0</v>
      </c>
      <c r="G10" s="392"/>
      <c r="H10" s="392"/>
      <c r="I10" s="392"/>
      <c r="J10" s="392"/>
      <c r="K10" s="392"/>
    </row>
    <row r="11" spans="1:11" ht="15" customHeight="1">
      <c r="A11" s="1315" t="str">
        <f>[3]RAZEM!A11</f>
        <v>Miejskie Przedsiębiorstwo Wodociągów i Kanalizacji</v>
      </c>
      <c r="B11" s="1316"/>
      <c r="C11" s="815"/>
      <c r="D11" s="550"/>
      <c r="E11" s="816"/>
      <c r="F11" s="550"/>
      <c r="G11" s="392"/>
      <c r="H11" s="392"/>
      <c r="I11" s="392"/>
      <c r="J11" s="392"/>
      <c r="K11" s="392"/>
    </row>
    <row r="12" spans="1:11">
      <c r="A12" s="1315" t="str">
        <f>[3]RAZEM!A12</f>
        <v>Miejskie Przedsiębiorstwo Oczyszczania</v>
      </c>
      <c r="B12" s="1316"/>
      <c r="C12" s="815"/>
      <c r="D12" s="550"/>
      <c r="E12" s="816"/>
      <c r="F12" s="550"/>
      <c r="G12" s="392"/>
      <c r="H12" s="392"/>
      <c r="I12" s="392"/>
      <c r="J12" s="392"/>
      <c r="K12" s="392"/>
    </row>
    <row r="13" spans="1:11">
      <c r="A13" s="1315" t="str">
        <f>[3]RAZEM!A13</f>
        <v>Miejskie Przedsiębiorstwo Robót Ogrodniczych</v>
      </c>
      <c r="B13" s="1316"/>
      <c r="C13" s="815"/>
      <c r="D13" s="550"/>
      <c r="E13" s="816"/>
      <c r="F13" s="550"/>
      <c r="G13" s="392"/>
      <c r="H13" s="392"/>
      <c r="I13" s="392"/>
      <c r="J13" s="392"/>
      <c r="K13" s="392"/>
    </row>
    <row r="14" spans="1:11">
      <c r="A14" s="1315" t="str">
        <f>[3]RAZEM!A14</f>
        <v>Miejskie Przedsiębiorstwo Usług Komunalnych</v>
      </c>
      <c r="B14" s="1316"/>
      <c r="C14" s="815"/>
      <c r="D14" s="550"/>
      <c r="E14" s="816"/>
      <c r="F14" s="550"/>
      <c r="G14" s="392"/>
      <c r="H14" s="392"/>
      <c r="I14" s="392"/>
      <c r="J14" s="392"/>
      <c r="K14" s="392"/>
    </row>
    <row r="15" spans="1:11">
      <c r="A15" s="1315" t="str">
        <f>[3]RAZEM!A15</f>
        <v>Miejskie Zakłady Autobusowe</v>
      </c>
      <c r="B15" s="1316"/>
      <c r="C15" s="815"/>
      <c r="D15" s="550"/>
      <c r="E15" s="816"/>
      <c r="F15" s="550"/>
      <c r="G15" s="392"/>
      <c r="H15" s="392"/>
      <c r="I15" s="392"/>
      <c r="J15" s="392"/>
      <c r="K15" s="392"/>
    </row>
    <row r="16" spans="1:11">
      <c r="A16" s="1315" t="str">
        <f>[3]RAZEM!A16</f>
        <v>Tramwaje Warszawskie</v>
      </c>
      <c r="B16" s="1316"/>
      <c r="C16" s="815"/>
      <c r="D16" s="550"/>
      <c r="E16" s="816"/>
      <c r="F16" s="550"/>
      <c r="G16" s="392"/>
      <c r="H16" s="392"/>
      <c r="I16" s="392"/>
      <c r="J16" s="392"/>
      <c r="K16" s="392"/>
    </row>
    <row r="17" spans="1:11">
      <c r="A17" s="1315" t="str">
        <f>[3]RAZEM!A17</f>
        <v>Zarząd Pałacu Kultury</v>
      </c>
      <c r="B17" s="1316"/>
      <c r="C17" s="815"/>
      <c r="D17" s="550"/>
      <c r="E17" s="816"/>
      <c r="F17" s="550"/>
      <c r="G17" s="392"/>
      <c r="H17" s="392"/>
      <c r="I17" s="392"/>
      <c r="J17" s="392"/>
      <c r="K17" s="392"/>
    </row>
    <row r="18" spans="1:11">
      <c r="A18" s="1315" t="str">
        <f>[3]RAZEM!A18</f>
        <v>Szybka Kolej Miejska</v>
      </c>
      <c r="B18" s="1316"/>
      <c r="C18" s="815"/>
      <c r="D18" s="550"/>
      <c r="E18" s="816"/>
      <c r="F18" s="550"/>
      <c r="G18" s="392"/>
      <c r="H18" s="392"/>
      <c r="I18" s="392"/>
      <c r="J18" s="392"/>
      <c r="K18" s="392"/>
    </row>
    <row r="19" spans="1:11" ht="15" customHeight="1">
      <c r="A19" s="1326" t="s">
        <v>635</v>
      </c>
      <c r="B19" s="1327"/>
      <c r="C19" s="815"/>
      <c r="D19" s="550"/>
      <c r="E19" s="816"/>
      <c r="F19" s="550"/>
      <c r="G19" s="392"/>
      <c r="H19" s="392"/>
      <c r="I19" s="392"/>
      <c r="J19" s="392"/>
      <c r="K19" s="392"/>
    </row>
    <row r="20" spans="1:11" ht="15.75" thickBot="1">
      <c r="A20" s="1328" t="s">
        <v>636</v>
      </c>
      <c r="B20" s="1077"/>
      <c r="C20" s="817"/>
      <c r="D20" s="811"/>
      <c r="E20" s="818"/>
      <c r="F20" s="811"/>
      <c r="G20" s="392"/>
      <c r="H20" s="392"/>
      <c r="I20" s="392"/>
      <c r="J20" s="392"/>
      <c r="K20" s="392"/>
    </row>
    <row r="21" spans="1:11" ht="15.75" thickBot="1">
      <c r="A21" s="1329" t="s">
        <v>371</v>
      </c>
      <c r="B21" s="1330"/>
      <c r="C21" s="819">
        <f>C10+C19+C20</f>
        <v>0</v>
      </c>
      <c r="D21" s="819">
        <f>D10+D19+D20</f>
        <v>0</v>
      </c>
      <c r="E21" s="819">
        <f>E10+E19+E20</f>
        <v>0</v>
      </c>
      <c r="F21" s="820">
        <f>F10+F19+F20</f>
        <v>0</v>
      </c>
      <c r="G21" s="392"/>
      <c r="H21" s="392"/>
      <c r="I21" s="392"/>
      <c r="J21" s="392"/>
      <c r="K21" s="392"/>
    </row>
    <row r="25" spans="1:11">
      <c r="A25" s="384" t="s">
        <v>138</v>
      </c>
      <c r="B25" s="384"/>
      <c r="C25" s="438">
        <v>44651</v>
      </c>
      <c r="D25" s="300"/>
      <c r="E25" s="332"/>
      <c r="F25" s="486" t="s">
        <v>637</v>
      </c>
    </row>
    <row r="26" spans="1:11">
      <c r="A26" s="387" t="s">
        <v>52</v>
      </c>
      <c r="B26" s="387"/>
      <c r="C26" s="821" t="s">
        <v>638</v>
      </c>
      <c r="D26" s="388"/>
      <c r="E26" s="389"/>
      <c r="F26" s="822" t="s">
        <v>493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Q32" sqref="Q32"/>
    </sheetView>
  </sheetViews>
  <sheetFormatPr defaultRowHeight="15"/>
  <cols>
    <col min="1" max="1" width="35.85546875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1" ht="15.75">
      <c r="A1" s="362" t="s">
        <v>108</v>
      </c>
    </row>
    <row r="3" spans="1:11" ht="18.75">
      <c r="A3" s="991" t="s">
        <v>241</v>
      </c>
      <c r="B3" s="991"/>
      <c r="C3" s="991"/>
      <c r="D3" s="991"/>
      <c r="E3" s="991"/>
      <c r="F3" s="991"/>
      <c r="G3" s="991"/>
      <c r="H3" s="991"/>
      <c r="I3" s="991"/>
    </row>
    <row r="4" spans="1:11">
      <c r="A4" t="s">
        <v>242</v>
      </c>
    </row>
    <row r="6" spans="1:11" ht="15" customHeight="1">
      <c r="A6" s="1332" t="s">
        <v>639</v>
      </c>
      <c r="B6" s="1332"/>
      <c r="C6" s="1332"/>
      <c r="D6" s="1332"/>
      <c r="E6" s="392"/>
      <c r="F6" s="392"/>
      <c r="G6" s="392"/>
      <c r="H6" s="392"/>
      <c r="I6" s="392"/>
      <c r="J6" s="392"/>
      <c r="K6" s="392"/>
    </row>
    <row r="7" spans="1:11" ht="15.75" thickBot="1">
      <c r="A7" s="496"/>
      <c r="B7" s="608"/>
      <c r="C7" s="608"/>
      <c r="D7" s="608"/>
      <c r="E7" s="392"/>
      <c r="F7" s="392"/>
      <c r="G7" s="392"/>
      <c r="H7" s="392"/>
      <c r="I7" s="392"/>
      <c r="J7" s="392"/>
      <c r="K7" s="392"/>
    </row>
    <row r="8" spans="1:11" ht="26.25" thickBot="1">
      <c r="A8" s="1072" t="s">
        <v>273</v>
      </c>
      <c r="B8" s="1073"/>
      <c r="C8" s="599" t="s">
        <v>640</v>
      </c>
      <c r="D8" s="599" t="s">
        <v>641</v>
      </c>
      <c r="E8" s="392"/>
      <c r="F8" s="392"/>
      <c r="G8" s="392"/>
      <c r="H8" s="392"/>
      <c r="I8" s="392"/>
      <c r="J8" s="392"/>
      <c r="K8" s="392"/>
    </row>
    <row r="9" spans="1:11" ht="15.75" thickBot="1">
      <c r="A9" s="1141" t="s">
        <v>642</v>
      </c>
      <c r="B9" s="1333"/>
      <c r="C9" s="823">
        <v>51</v>
      </c>
      <c r="D9" s="705">
        <v>49</v>
      </c>
      <c r="E9" s="392"/>
      <c r="F9" s="392"/>
      <c r="G9" s="392"/>
      <c r="H9" s="392"/>
      <c r="I9" s="392"/>
      <c r="J9" s="392"/>
      <c r="K9" s="392"/>
    </row>
    <row r="13" spans="1:11">
      <c r="A13" s="656" t="s">
        <v>643</v>
      </c>
      <c r="B13" s="656"/>
      <c r="C13" s="1334">
        <v>44651</v>
      </c>
      <c r="D13" s="1334"/>
      <c r="E13" s="656"/>
      <c r="F13" s="1138" t="s">
        <v>644</v>
      </c>
      <c r="G13" s="1138"/>
    </row>
    <row r="14" spans="1:11">
      <c r="A14" s="656" t="s">
        <v>384</v>
      </c>
      <c r="B14" s="781"/>
      <c r="C14" s="1138" t="s">
        <v>451</v>
      </c>
      <c r="D14" s="1331"/>
      <c r="E14" s="656"/>
      <c r="F14" s="1138" t="s">
        <v>162</v>
      </c>
      <c r="G14" s="1138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O29" sqref="O29"/>
    </sheetView>
  </sheetViews>
  <sheetFormatPr defaultRowHeight="15"/>
  <cols>
    <col min="1" max="1" width="35.85546875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62" t="s">
        <v>108</v>
      </c>
    </row>
    <row r="3" spans="1:16" ht="18.75">
      <c r="A3" s="1335" t="s">
        <v>241</v>
      </c>
      <c r="B3" s="1335"/>
      <c r="C3" s="1335"/>
      <c r="D3" s="1335"/>
      <c r="E3" s="1335"/>
      <c r="F3" s="1335"/>
      <c r="G3" s="1335"/>
      <c r="H3" s="1335"/>
      <c r="I3" s="1335"/>
    </row>
    <row r="4" spans="1:16">
      <c r="A4" t="s">
        <v>242</v>
      </c>
    </row>
    <row r="6" spans="1:16" ht="15" customHeight="1">
      <c r="A6" s="719" t="s">
        <v>645</v>
      </c>
      <c r="B6" s="320"/>
      <c r="C6" s="320"/>
      <c r="D6" s="320"/>
      <c r="E6" s="320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</row>
    <row r="7" spans="1:16" ht="16.5" thickBot="1">
      <c r="A7" s="608"/>
      <c r="B7" s="824"/>
      <c r="C7" s="824"/>
      <c r="D7" s="608"/>
      <c r="E7" s="608"/>
      <c r="F7" s="392"/>
      <c r="G7" s="392"/>
      <c r="H7" s="392"/>
      <c r="I7" s="392"/>
      <c r="J7" s="392"/>
      <c r="K7" s="392"/>
      <c r="L7" s="392"/>
      <c r="M7" s="392"/>
      <c r="N7" s="392"/>
      <c r="O7" s="392"/>
      <c r="P7" s="392"/>
    </row>
    <row r="8" spans="1:16" ht="39" thickBot="1">
      <c r="A8" s="813" t="s">
        <v>646</v>
      </c>
      <c r="B8" s="596" t="s">
        <v>647</v>
      </c>
      <c r="C8" s="596" t="s">
        <v>388</v>
      </c>
      <c r="D8" s="500" t="s">
        <v>648</v>
      </c>
      <c r="E8" s="499" t="s">
        <v>649</v>
      </c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</row>
    <row r="9" spans="1:16">
      <c r="A9" s="825" t="s">
        <v>31</v>
      </c>
      <c r="B9" s="546" t="s">
        <v>650</v>
      </c>
      <c r="C9" s="546">
        <v>0</v>
      </c>
      <c r="D9" s="826" t="s">
        <v>650</v>
      </c>
      <c r="E9" s="546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</row>
    <row r="10" spans="1:16">
      <c r="A10" s="827" t="s">
        <v>38</v>
      </c>
      <c r="B10" s="517"/>
      <c r="C10" s="546"/>
      <c r="D10" s="516"/>
      <c r="E10" s="517"/>
      <c r="F10" s="392"/>
      <c r="G10" s="392"/>
      <c r="H10" s="392"/>
    </row>
    <row r="11" spans="1:16">
      <c r="A11" s="827" t="s">
        <v>42</v>
      </c>
      <c r="B11" s="517"/>
      <c r="C11" s="546"/>
      <c r="D11" s="516"/>
      <c r="E11" s="517"/>
      <c r="F11" s="392"/>
      <c r="G11" s="392"/>
      <c r="H11" s="392"/>
    </row>
    <row r="12" spans="1:16">
      <c r="A12" s="827" t="s">
        <v>44</v>
      </c>
      <c r="B12" s="517"/>
      <c r="C12" s="546"/>
      <c r="D12" s="516"/>
      <c r="E12" s="517"/>
      <c r="F12" s="392"/>
      <c r="G12" s="392"/>
      <c r="H12" s="392"/>
    </row>
    <row r="13" spans="1:16" ht="15" customHeight="1">
      <c r="A13" s="827" t="s">
        <v>651</v>
      </c>
      <c r="B13" s="517"/>
      <c r="C13" s="546"/>
      <c r="D13" s="516"/>
      <c r="E13" s="517"/>
      <c r="F13" s="392"/>
      <c r="G13" s="392"/>
      <c r="H13" s="392"/>
    </row>
    <row r="14" spans="1:16">
      <c r="A14" s="827" t="s">
        <v>652</v>
      </c>
      <c r="B14" s="517"/>
      <c r="C14" s="546"/>
      <c r="D14" s="516"/>
      <c r="E14" s="517"/>
      <c r="F14" s="392"/>
      <c r="G14" s="392"/>
      <c r="H14" s="392"/>
    </row>
    <row r="15" spans="1:16">
      <c r="A15" s="827" t="s">
        <v>653</v>
      </c>
      <c r="B15" s="517"/>
      <c r="C15" s="546"/>
      <c r="D15" s="516"/>
      <c r="E15" s="517"/>
      <c r="F15" s="392"/>
      <c r="G15" s="392"/>
      <c r="H15" s="392"/>
    </row>
    <row r="16" spans="1:16" ht="15.75" thickBot="1">
      <c r="A16" s="828" t="s">
        <v>654</v>
      </c>
      <c r="B16" s="829"/>
      <c r="C16" s="830"/>
      <c r="D16" s="831"/>
      <c r="E16" s="829"/>
      <c r="F16" s="392"/>
      <c r="G16" s="392"/>
      <c r="H16" s="392"/>
    </row>
    <row r="17" spans="1:8">
      <c r="H17" s="392"/>
    </row>
    <row r="20" spans="1:8">
      <c r="A20" s="656" t="s">
        <v>643</v>
      </c>
      <c r="B20" s="656"/>
      <c r="C20" s="1334">
        <v>44651</v>
      </c>
      <c r="D20" s="1334"/>
      <c r="E20" s="656"/>
      <c r="F20" s="1138" t="s">
        <v>644</v>
      </c>
      <c r="G20" s="1138"/>
    </row>
    <row r="21" spans="1:8">
      <c r="A21" s="656" t="s">
        <v>384</v>
      </c>
      <c r="B21" s="781"/>
      <c r="C21" s="1138" t="s">
        <v>451</v>
      </c>
      <c r="D21" s="1331"/>
      <c r="E21" s="656"/>
      <c r="F21" s="1138" t="s">
        <v>162</v>
      </c>
      <c r="G21" s="1138"/>
    </row>
  </sheetData>
  <mergeCells count="5">
    <mergeCell ref="A3:I3"/>
    <mergeCell ref="C20:D20"/>
    <mergeCell ref="F20:G20"/>
    <mergeCell ref="C21:D21"/>
    <mergeCell ref="F21:G21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O8" sqref="O8"/>
    </sheetView>
  </sheetViews>
  <sheetFormatPr defaultRowHeight="15"/>
  <cols>
    <col min="1" max="1" width="35.85546875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62" t="s">
        <v>108</v>
      </c>
    </row>
    <row r="3" spans="1:16" ht="18.75">
      <c r="A3" s="1335" t="s">
        <v>241</v>
      </c>
      <c r="B3" s="1335"/>
      <c r="C3" s="1335"/>
      <c r="D3" s="1335"/>
      <c r="E3" s="1335"/>
      <c r="F3" s="1335"/>
      <c r="G3" s="1335"/>
      <c r="H3" s="1335"/>
      <c r="I3" s="1335"/>
    </row>
    <row r="4" spans="1:16">
      <c r="A4" t="s">
        <v>242</v>
      </c>
    </row>
    <row r="6" spans="1:16" ht="15" customHeight="1">
      <c r="A6" s="719" t="s">
        <v>655</v>
      </c>
      <c r="B6" s="832"/>
      <c r="C6" s="832"/>
      <c r="D6" s="832"/>
      <c r="E6" s="832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</row>
    <row r="7" spans="1:16" ht="16.5" thickBot="1">
      <c r="A7" s="608"/>
      <c r="B7" s="824"/>
      <c r="C7" s="824"/>
      <c r="D7" s="608"/>
      <c r="E7" s="608"/>
      <c r="F7" s="392"/>
      <c r="G7" s="392"/>
      <c r="H7" s="392"/>
      <c r="I7" s="392"/>
      <c r="J7" s="392"/>
      <c r="K7" s="392"/>
      <c r="L7" s="392"/>
      <c r="M7" s="392"/>
      <c r="N7" s="392"/>
      <c r="O7" s="392"/>
      <c r="P7" s="392"/>
    </row>
    <row r="8" spans="1:16" ht="63.75" thickBot="1">
      <c r="A8" s="833" t="s">
        <v>646</v>
      </c>
      <c r="B8" s="834" t="s">
        <v>647</v>
      </c>
      <c r="C8" s="834" t="s">
        <v>388</v>
      </c>
      <c r="D8" s="835" t="s">
        <v>656</v>
      </c>
      <c r="E8" s="836" t="s">
        <v>649</v>
      </c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</row>
    <row r="9" spans="1:16">
      <c r="A9" s="825" t="s">
        <v>31</v>
      </c>
      <c r="B9" s="546" t="s">
        <v>650</v>
      </c>
      <c r="C9" s="744">
        <v>0</v>
      </c>
      <c r="D9" s="826" t="s">
        <v>650</v>
      </c>
      <c r="E9" s="546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</row>
    <row r="10" spans="1:16">
      <c r="A10" s="827" t="s">
        <v>38</v>
      </c>
      <c r="B10" s="517"/>
      <c r="C10" s="517"/>
      <c r="D10" s="516"/>
      <c r="E10" s="517"/>
      <c r="F10" s="392"/>
      <c r="G10" s="392"/>
      <c r="H10" s="392"/>
    </row>
    <row r="11" spans="1:16">
      <c r="A11" s="827" t="s">
        <v>42</v>
      </c>
      <c r="B11" s="517"/>
      <c r="C11" s="517"/>
      <c r="D11" s="516"/>
      <c r="E11" s="517"/>
      <c r="F11" s="392"/>
      <c r="G11" s="392"/>
      <c r="H11" s="392"/>
    </row>
    <row r="12" spans="1:16">
      <c r="A12" s="827" t="s">
        <v>44</v>
      </c>
      <c r="B12" s="517"/>
      <c r="C12" s="517"/>
      <c r="D12" s="516"/>
      <c r="E12" s="517"/>
      <c r="F12" s="392"/>
      <c r="G12" s="392"/>
      <c r="H12" s="392"/>
    </row>
    <row r="13" spans="1:16" ht="15" customHeight="1">
      <c r="A13" s="827" t="s">
        <v>651</v>
      </c>
      <c r="B13" s="517"/>
      <c r="C13" s="517"/>
      <c r="D13" s="516"/>
      <c r="E13" s="517"/>
      <c r="F13" s="392"/>
      <c r="G13" s="392"/>
      <c r="H13" s="392"/>
    </row>
    <row r="14" spans="1:16">
      <c r="A14" s="827" t="s">
        <v>652</v>
      </c>
      <c r="B14" s="517"/>
      <c r="C14" s="517"/>
      <c r="D14" s="516"/>
      <c r="E14" s="517"/>
      <c r="F14" s="392"/>
      <c r="G14" s="392"/>
      <c r="H14" s="392"/>
    </row>
    <row r="15" spans="1:16">
      <c r="A15" s="827" t="s">
        <v>653</v>
      </c>
      <c r="B15" s="517"/>
      <c r="C15" s="517"/>
      <c r="D15" s="516"/>
      <c r="E15" s="517"/>
      <c r="F15" s="392"/>
      <c r="G15" s="392"/>
      <c r="H15" s="392"/>
    </row>
    <row r="16" spans="1:16" ht="15.75" thickBot="1">
      <c r="A16" s="828" t="s">
        <v>654</v>
      </c>
      <c r="B16" s="829"/>
      <c r="C16" s="829"/>
      <c r="D16" s="831"/>
      <c r="E16" s="829"/>
      <c r="F16" s="392"/>
      <c r="G16" s="392"/>
      <c r="H16" s="392"/>
    </row>
    <row r="17" spans="1:8">
      <c r="H17" s="392"/>
    </row>
    <row r="20" spans="1:8">
      <c r="A20" s="656" t="s">
        <v>643</v>
      </c>
      <c r="B20" s="656"/>
      <c r="C20" s="1336">
        <v>44651</v>
      </c>
      <c r="D20" s="1334"/>
      <c r="E20" s="656"/>
      <c r="F20" s="1138" t="s">
        <v>644</v>
      </c>
      <c r="G20" s="1138"/>
    </row>
    <row r="21" spans="1:8">
      <c r="A21" s="656" t="s">
        <v>384</v>
      </c>
      <c r="B21" s="781"/>
      <c r="C21" s="1138" t="s">
        <v>451</v>
      </c>
      <c r="D21" s="1331"/>
      <c r="E21" s="656"/>
      <c r="F21" s="1138" t="s">
        <v>162</v>
      </c>
      <c r="G21" s="1138"/>
    </row>
  </sheetData>
  <mergeCells count="5">
    <mergeCell ref="A3:I3"/>
    <mergeCell ref="C20:D20"/>
    <mergeCell ref="F20:G20"/>
    <mergeCell ref="C21:D21"/>
    <mergeCell ref="F21:G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16" workbookViewId="0">
      <selection activeCell="N7" sqref="N7"/>
    </sheetView>
  </sheetViews>
  <sheetFormatPr defaultColWidth="9.140625" defaultRowHeight="13.5"/>
  <cols>
    <col min="1" max="1" width="8" style="10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57" t="s">
        <v>106</v>
      </c>
    </row>
    <row r="2" spans="1:39" s="105" customFormat="1">
      <c r="A2" s="104"/>
      <c r="H2" s="5" t="s">
        <v>107</v>
      </c>
    </row>
    <row r="3" spans="1:39" s="105" customFormat="1" ht="81" customHeight="1">
      <c r="A3" s="851" t="s">
        <v>108</v>
      </c>
      <c r="B3" s="851"/>
      <c r="H3" s="868" t="s">
        <v>5</v>
      </c>
      <c r="I3" s="868"/>
      <c r="J3" s="868"/>
    </row>
    <row r="4" spans="1:39" s="7" customFormat="1" ht="18.75">
      <c r="A4" s="840" t="s">
        <v>2</v>
      </c>
      <c r="B4" s="840"/>
      <c r="C4" s="3"/>
      <c r="D4" s="3"/>
      <c r="E4" s="3"/>
      <c r="F4" s="3"/>
      <c r="G4" s="4"/>
      <c r="H4" s="4"/>
      <c r="I4" s="6"/>
    </row>
    <row r="5" spans="1:39" ht="18.75">
      <c r="A5" s="841" t="s">
        <v>4</v>
      </c>
      <c r="B5" s="841"/>
      <c r="C5" s="8"/>
      <c r="D5" s="8"/>
      <c r="E5" s="8"/>
      <c r="F5" s="8"/>
      <c r="G5" s="9"/>
      <c r="H5" s="9"/>
      <c r="I5" s="108"/>
    </row>
    <row r="6" spans="1:39" ht="18.75">
      <c r="A6" s="841" t="s">
        <v>109</v>
      </c>
      <c r="B6" s="841"/>
      <c r="C6" s="10"/>
      <c r="D6" s="10"/>
      <c r="E6" s="10"/>
      <c r="F6" s="10"/>
      <c r="G6" s="9"/>
      <c r="H6" s="9"/>
    </row>
    <row r="7" spans="1:39" ht="96.75" customHeight="1">
      <c r="A7" s="837" t="s">
        <v>110</v>
      </c>
      <c r="B7" s="837"/>
      <c r="C7" s="837"/>
      <c r="D7" s="837"/>
      <c r="E7" s="837"/>
      <c r="F7" s="837"/>
      <c r="G7" s="837"/>
      <c r="H7" s="837"/>
      <c r="I7" s="837"/>
      <c r="J7" s="837"/>
    </row>
    <row r="8" spans="1:39" ht="19.5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03" customFormat="1" ht="75.75" thickBot="1">
      <c r="A9" s="12" t="s">
        <v>57</v>
      </c>
      <c r="B9" s="13" t="s">
        <v>58</v>
      </c>
      <c r="C9" s="12" t="s">
        <v>59</v>
      </c>
      <c r="D9" s="12" t="s">
        <v>60</v>
      </c>
      <c r="E9" s="12" t="s">
        <v>61</v>
      </c>
      <c r="F9" s="12" t="s">
        <v>111</v>
      </c>
      <c r="G9" s="861" t="s">
        <v>112</v>
      </c>
      <c r="H9" s="862"/>
      <c r="I9" s="863"/>
      <c r="J9" s="12" t="s">
        <v>113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6" customFormat="1" ht="17.25" thickBot="1">
      <c r="A10" s="110"/>
      <c r="B10" s="111"/>
      <c r="C10" s="112"/>
      <c r="D10" s="113"/>
      <c r="E10" s="258"/>
      <c r="F10" s="33"/>
      <c r="G10" s="864"/>
      <c r="H10" s="865"/>
      <c r="I10" s="866"/>
      <c r="J10" s="258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</row>
    <row r="11" spans="1:39" s="116" customFormat="1" ht="17.25" thickBot="1">
      <c r="A11" s="110"/>
      <c r="B11" s="111"/>
      <c r="C11" s="112"/>
      <c r="D11" s="113"/>
      <c r="E11" s="258"/>
      <c r="F11" s="33"/>
      <c r="G11" s="864"/>
      <c r="H11" s="865"/>
      <c r="I11" s="866"/>
      <c r="J11" s="258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</row>
    <row r="12" spans="1:39" s="116" customFormat="1" ht="17.25" thickBot="1">
      <c r="A12" s="110"/>
      <c r="B12" s="111"/>
      <c r="C12" s="112"/>
      <c r="D12" s="113"/>
      <c r="E12" s="258"/>
      <c r="F12" s="33"/>
      <c r="G12" s="864"/>
      <c r="H12" s="865"/>
      <c r="I12" s="866"/>
      <c r="J12" s="258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</row>
    <row r="13" spans="1:39" s="116" customFormat="1" ht="17.25" thickBot="1">
      <c r="A13" s="110"/>
      <c r="B13" s="111"/>
      <c r="C13" s="112"/>
      <c r="D13" s="113"/>
      <c r="E13" s="32"/>
      <c r="F13" s="33"/>
      <c r="G13" s="864"/>
      <c r="H13" s="865"/>
      <c r="I13" s="866"/>
      <c r="J13" s="258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</row>
    <row r="14" spans="1:39" s="116" customFormat="1" ht="17.25" thickBot="1">
      <c r="A14" s="110"/>
      <c r="B14" s="111"/>
      <c r="C14" s="112"/>
      <c r="D14" s="113"/>
      <c r="E14" s="32"/>
      <c r="F14" s="33"/>
      <c r="G14" s="864"/>
      <c r="H14" s="865"/>
      <c r="I14" s="866"/>
      <c r="J14" s="258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</row>
    <row r="15" spans="1:39" s="116" customFormat="1" ht="17.25" thickBot="1">
      <c r="A15" s="110"/>
      <c r="B15" s="111"/>
      <c r="C15" s="112"/>
      <c r="D15" s="113"/>
      <c r="E15" s="32"/>
      <c r="F15" s="33"/>
      <c r="G15" s="864"/>
      <c r="H15" s="865"/>
      <c r="I15" s="866"/>
      <c r="J15" s="258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</row>
    <row r="16" spans="1:39" s="116" customFormat="1" ht="24" thickBot="1">
      <c r="A16" s="847" t="s">
        <v>67</v>
      </c>
      <c r="B16" s="848"/>
      <c r="C16" s="848"/>
      <c r="D16" s="848"/>
      <c r="E16" s="849"/>
      <c r="F16" s="33"/>
      <c r="G16" s="864"/>
      <c r="H16" s="865"/>
      <c r="I16" s="866"/>
      <c r="J16" s="258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</row>
    <row r="17" spans="1:9" s="87" customFormat="1">
      <c r="A17" s="86"/>
      <c r="D17" s="87" t="s">
        <v>49</v>
      </c>
    </row>
    <row r="18" spans="1:9" s="87" customFormat="1" ht="14.25" customHeight="1">
      <c r="A18" s="118" t="s">
        <v>69</v>
      </c>
      <c r="B18" s="118"/>
      <c r="C18" s="118"/>
      <c r="D18" s="118"/>
      <c r="E18" s="118"/>
      <c r="F18" s="98"/>
      <c r="G18" s="97"/>
    </row>
    <row r="19" spans="1:9" s="87" customFormat="1" ht="15">
      <c r="A19" s="120" t="s">
        <v>70</v>
      </c>
      <c r="B19" s="93"/>
      <c r="C19" s="93"/>
      <c r="D19" s="93"/>
      <c r="E19" s="94"/>
      <c r="F19" s="95"/>
      <c r="G19" s="93"/>
    </row>
    <row r="20" spans="1:9" s="87" customFormat="1" ht="15">
      <c r="A20" s="120" t="s">
        <v>71</v>
      </c>
      <c r="B20" s="120"/>
      <c r="C20" s="120"/>
      <c r="D20" s="120"/>
      <c r="E20" s="120"/>
      <c r="F20" s="98"/>
      <c r="G20" s="97"/>
    </row>
    <row r="21" spans="1:9" s="87" customFormat="1" ht="15">
      <c r="A21" s="120" t="s">
        <v>72</v>
      </c>
      <c r="B21" s="120"/>
      <c r="C21" s="120"/>
      <c r="D21" s="120"/>
      <c r="E21" s="120"/>
      <c r="F21" s="98"/>
      <c r="G21" s="97"/>
    </row>
    <row r="22" spans="1:9" s="87" customFormat="1" ht="15">
      <c r="A22" s="120" t="s">
        <v>73</v>
      </c>
      <c r="B22" s="96"/>
      <c r="C22" s="96"/>
      <c r="D22" s="97"/>
      <c r="E22" s="97"/>
      <c r="F22" s="98"/>
      <c r="G22" s="97"/>
    </row>
    <row r="23" spans="1:9" s="87" customFormat="1" ht="14.25">
      <c r="A23" s="121"/>
      <c r="B23" s="96"/>
      <c r="C23" s="96"/>
      <c r="D23" s="97"/>
      <c r="E23" s="97"/>
      <c r="F23" s="98"/>
      <c r="G23" s="97"/>
    </row>
    <row r="24" spans="1:9" s="87" customFormat="1" ht="14.25">
      <c r="A24" s="121"/>
      <c r="B24" s="96"/>
      <c r="C24" s="96"/>
      <c r="D24" s="97"/>
      <c r="E24" s="97"/>
      <c r="F24" s="98"/>
      <c r="G24" s="97"/>
    </row>
    <row r="25" spans="1:9" s="87" customFormat="1" ht="14.25">
      <c r="A25" s="121"/>
      <c r="B25" s="96"/>
      <c r="C25" s="96"/>
      <c r="D25" s="97"/>
      <c r="E25" s="97"/>
      <c r="F25" s="98"/>
      <c r="G25" s="97"/>
    </row>
    <row r="26" spans="1:9" ht="18.75">
      <c r="A26" s="99"/>
      <c r="B26" s="9"/>
      <c r="C26" s="9"/>
      <c r="D26" s="28"/>
      <c r="E26" s="28"/>
      <c r="G26" s="9"/>
      <c r="H26" s="100"/>
      <c r="I26" s="9"/>
    </row>
    <row r="27" spans="1:9" ht="18.75">
      <c r="A27" s="101" t="s">
        <v>51</v>
      </c>
      <c r="E27" s="867">
        <v>44651</v>
      </c>
      <c r="F27" s="867"/>
      <c r="G27" s="9"/>
      <c r="H27" s="845"/>
      <c r="I27" s="845"/>
    </row>
    <row r="28" spans="1:9" ht="18.75">
      <c r="A28" s="103" t="s">
        <v>52</v>
      </c>
      <c r="B28" s="28"/>
      <c r="C28" s="9"/>
      <c r="E28" s="846" t="s">
        <v>53</v>
      </c>
      <c r="F28" s="846"/>
      <c r="H28" s="845"/>
      <c r="I28" s="845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K9" sqref="K9"/>
    </sheetView>
  </sheetViews>
  <sheetFormatPr defaultColWidth="9.140625" defaultRowHeight="15"/>
  <cols>
    <col min="1" max="1" width="6.85546875" style="259" customWidth="1"/>
    <col min="2" max="2" width="29.5703125" style="259" customWidth="1"/>
    <col min="3" max="3" width="26.7109375" style="259" customWidth="1"/>
    <col min="4" max="4" width="15.28515625" style="259" customWidth="1"/>
    <col min="5" max="5" width="16.7109375" style="259" customWidth="1"/>
    <col min="6" max="6" width="17.42578125" style="259" customWidth="1"/>
    <col min="7" max="7" width="15.85546875" style="259" customWidth="1"/>
    <col min="8" max="8" width="17.42578125" style="259" customWidth="1"/>
    <col min="9" max="9" width="24.28515625" style="259" customWidth="1"/>
    <col min="10" max="10" width="15.7109375" style="259" customWidth="1"/>
    <col min="11" max="11" width="14.28515625" style="259" customWidth="1"/>
    <col min="12" max="12" width="17" style="259" customWidth="1"/>
    <col min="13" max="13" width="16.85546875" style="259" customWidth="1"/>
    <col min="14" max="16384" width="9.140625" style="259"/>
  </cols>
  <sheetData>
    <row r="1" spans="1:9" ht="30">
      <c r="G1" s="260"/>
      <c r="I1" s="261" t="s">
        <v>114</v>
      </c>
    </row>
    <row r="2" spans="1:9" s="262" customFormat="1" ht="15.75">
      <c r="G2" s="263" t="s">
        <v>115</v>
      </c>
      <c r="H2" s="264"/>
    </row>
    <row r="3" spans="1:9" s="262" customFormat="1" ht="50.25" customHeight="1">
      <c r="A3" s="265" t="s">
        <v>92</v>
      </c>
      <c r="G3" s="868" t="s">
        <v>116</v>
      </c>
      <c r="H3" s="868"/>
      <c r="I3" s="868"/>
    </row>
    <row r="4" spans="1:9" s="266" customFormat="1">
      <c r="A4" s="880" t="s">
        <v>117</v>
      </c>
      <c r="B4" s="880"/>
    </row>
    <row r="5" spans="1:9">
      <c r="A5" s="267" t="s">
        <v>118</v>
      </c>
      <c r="B5" s="267"/>
    </row>
    <row r="6" spans="1:9">
      <c r="A6" s="881" t="s">
        <v>6</v>
      </c>
      <c r="B6" s="881"/>
      <c r="H6" s="268"/>
    </row>
    <row r="7" spans="1:9" ht="82.5" customHeight="1">
      <c r="A7" s="882" t="s">
        <v>119</v>
      </c>
      <c r="B7" s="882"/>
      <c r="C7" s="882"/>
      <c r="D7" s="882"/>
      <c r="E7" s="882"/>
      <c r="F7" s="882"/>
      <c r="G7" s="882"/>
      <c r="H7" s="882"/>
      <c r="I7" s="882"/>
    </row>
    <row r="8" spans="1:9" s="270" customFormat="1" ht="19.5" thickBot="1">
      <c r="A8" s="269"/>
      <c r="B8" s="269"/>
      <c r="C8" s="269"/>
      <c r="D8" s="269"/>
      <c r="E8" s="269"/>
      <c r="F8" s="269"/>
      <c r="G8" s="269"/>
      <c r="H8" s="269"/>
    </row>
    <row r="9" spans="1:9" s="275" customFormat="1" ht="45.75" thickBot="1">
      <c r="A9" s="271" t="s">
        <v>120</v>
      </c>
      <c r="B9" s="883"/>
      <c r="C9" s="883"/>
      <c r="D9" s="272" t="s">
        <v>121</v>
      </c>
      <c r="E9" s="273" t="s">
        <v>122</v>
      </c>
      <c r="F9" s="272" t="s">
        <v>58</v>
      </c>
      <c r="G9" s="272" t="s">
        <v>58</v>
      </c>
      <c r="H9" s="272" t="s">
        <v>58</v>
      </c>
      <c r="I9" s="274" t="s">
        <v>123</v>
      </c>
    </row>
    <row r="10" spans="1:9" s="255" customFormat="1" ht="16.5">
      <c r="A10" s="878"/>
      <c r="B10" s="879"/>
      <c r="C10" s="879"/>
      <c r="D10" s="276">
        <v>1</v>
      </c>
      <c r="E10" s="276">
        <v>2</v>
      </c>
      <c r="F10" s="277">
        <v>3</v>
      </c>
      <c r="G10" s="278">
        <v>4</v>
      </c>
      <c r="H10" s="277">
        <v>5</v>
      </c>
      <c r="I10" s="279"/>
    </row>
    <row r="11" spans="1:9" s="283" customFormat="1" ht="16.5">
      <c r="A11" s="280">
        <v>1</v>
      </c>
      <c r="B11" s="870" t="s">
        <v>124</v>
      </c>
      <c r="C11" s="871"/>
      <c r="D11" s="281">
        <f>D12+D14+D13</f>
        <v>0</v>
      </c>
      <c r="E11" s="281">
        <f t="shared" ref="E11:H11" si="0">E12+E14+E13</f>
        <v>0</v>
      </c>
      <c r="F11" s="281">
        <f t="shared" si="0"/>
        <v>0</v>
      </c>
      <c r="G11" s="281">
        <f t="shared" si="0"/>
        <v>0</v>
      </c>
      <c r="H11" s="281">
        <f t="shared" si="0"/>
        <v>0</v>
      </c>
      <c r="I11" s="282">
        <f>SUM(D11:H11)</f>
        <v>0</v>
      </c>
    </row>
    <row r="12" spans="1:9" s="255" customFormat="1" ht="13.5">
      <c r="A12" s="284" t="s">
        <v>125</v>
      </c>
      <c r="B12" s="872" t="s">
        <v>126</v>
      </c>
      <c r="C12" s="873"/>
      <c r="D12" s="285"/>
      <c r="E12" s="286"/>
      <c r="F12" s="287"/>
      <c r="G12" s="287"/>
      <c r="H12" s="287"/>
      <c r="I12" s="288"/>
    </row>
    <row r="13" spans="1:9" s="255" customFormat="1" ht="13.5">
      <c r="A13" s="284" t="s">
        <v>127</v>
      </c>
      <c r="B13" s="874" t="s">
        <v>128</v>
      </c>
      <c r="C13" s="873"/>
      <c r="D13" s="285"/>
      <c r="E13" s="286"/>
      <c r="F13" s="287"/>
      <c r="G13" s="287"/>
      <c r="H13" s="287"/>
      <c r="I13" s="288"/>
    </row>
    <row r="14" spans="1:9" s="255" customFormat="1" ht="13.5">
      <c r="A14" s="284" t="s">
        <v>129</v>
      </c>
      <c r="B14" s="872" t="s">
        <v>130</v>
      </c>
      <c r="C14" s="873"/>
      <c r="D14" s="285"/>
      <c r="E14" s="286"/>
      <c r="F14" s="287"/>
      <c r="G14" s="287"/>
      <c r="H14" s="287"/>
      <c r="I14" s="288"/>
    </row>
    <row r="15" spans="1:9" s="283" customFormat="1" ht="16.5">
      <c r="A15" s="280">
        <v>2</v>
      </c>
      <c r="B15" s="870" t="s">
        <v>131</v>
      </c>
      <c r="C15" s="870"/>
      <c r="D15" s="281">
        <f>D16+D18+D17</f>
        <v>0</v>
      </c>
      <c r="E15" s="281">
        <f t="shared" ref="E15:H15" si="1">E16+E18+E17</f>
        <v>0</v>
      </c>
      <c r="F15" s="281">
        <f t="shared" si="1"/>
        <v>0</v>
      </c>
      <c r="G15" s="281">
        <f t="shared" si="1"/>
        <v>0</v>
      </c>
      <c r="H15" s="281">
        <f t="shared" si="1"/>
        <v>0</v>
      </c>
      <c r="I15" s="282">
        <f>SUM(D15:H15)</f>
        <v>0</v>
      </c>
    </row>
    <row r="16" spans="1:9" s="255" customFormat="1" ht="13.5">
      <c r="A16" s="284" t="s">
        <v>132</v>
      </c>
      <c r="B16" s="872" t="s">
        <v>133</v>
      </c>
      <c r="C16" s="873"/>
      <c r="D16" s="289"/>
      <c r="E16" s="286">
        <v>0</v>
      </c>
      <c r="F16" s="287"/>
      <c r="G16" s="287"/>
      <c r="H16" s="287"/>
      <c r="I16" s="288"/>
    </row>
    <row r="17" spans="1:9" s="255" customFormat="1" ht="13.5">
      <c r="A17" s="284" t="s">
        <v>134</v>
      </c>
      <c r="B17" s="874" t="s">
        <v>135</v>
      </c>
      <c r="C17" s="873"/>
      <c r="D17" s="289"/>
      <c r="E17" s="286"/>
      <c r="F17" s="287"/>
      <c r="G17" s="287"/>
      <c r="H17" s="287"/>
      <c r="I17" s="288"/>
    </row>
    <row r="18" spans="1:9" s="255" customFormat="1" ht="14.25" thickBot="1">
      <c r="A18" s="290" t="s">
        <v>136</v>
      </c>
      <c r="B18" s="875" t="s">
        <v>137</v>
      </c>
      <c r="C18" s="875"/>
      <c r="D18" s="291"/>
      <c r="E18" s="292"/>
      <c r="F18" s="293"/>
      <c r="G18" s="293"/>
      <c r="H18" s="293"/>
      <c r="I18" s="294"/>
    </row>
    <row r="19" spans="1:9" s="255" customFormat="1" ht="13.5"/>
    <row r="20" spans="1:9" s="97" customFormat="1" ht="13.5">
      <c r="A20" s="843" t="s">
        <v>50</v>
      </c>
      <c r="B20" s="843"/>
      <c r="C20" s="295"/>
      <c r="D20" s="295"/>
      <c r="F20" s="296"/>
    </row>
    <row r="21" spans="1:9" s="97" customFormat="1" ht="12.75">
      <c r="A21" s="297"/>
      <c r="B21" s="876"/>
      <c r="C21" s="876"/>
      <c r="D21" s="876"/>
      <c r="E21" s="876"/>
    </row>
    <row r="22" spans="1:9" s="299" customFormat="1" ht="12.75">
      <c r="A22" s="298"/>
      <c r="B22" s="877"/>
      <c r="C22" s="877"/>
      <c r="D22" s="877"/>
      <c r="E22" s="877"/>
    </row>
    <row r="23" spans="1:9" s="299" customFormat="1" ht="12.75">
      <c r="A23" s="28" t="s">
        <v>138</v>
      </c>
      <c r="B23" s="28"/>
      <c r="D23" s="300"/>
      <c r="E23" s="123">
        <v>44651</v>
      </c>
    </row>
    <row r="24" spans="1:9">
      <c r="A24" s="869" t="s">
        <v>52</v>
      </c>
      <c r="B24" s="869"/>
      <c r="E24" s="103" t="s">
        <v>53</v>
      </c>
    </row>
  </sheetData>
  <mergeCells count="18">
    <mergeCell ref="A10:C10"/>
    <mergeCell ref="G3:I3"/>
    <mergeCell ref="A4:B4"/>
    <mergeCell ref="A6:B6"/>
    <mergeCell ref="A7:I7"/>
    <mergeCell ref="B9:C9"/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>
      <selection activeCell="L9" sqref="L9"/>
    </sheetView>
  </sheetViews>
  <sheetFormatPr defaultColWidth="9.140625" defaultRowHeight="15"/>
  <cols>
    <col min="1" max="1" width="4.85546875" style="259" customWidth="1"/>
    <col min="2" max="2" width="36" style="259" customWidth="1"/>
    <col min="3" max="3" width="25.7109375" style="259" customWidth="1"/>
    <col min="4" max="4" width="47.28515625" style="259" customWidth="1"/>
    <col min="5" max="5" width="23.140625" style="259" customWidth="1"/>
    <col min="6" max="6" width="23.42578125" style="259" customWidth="1"/>
    <col min="7" max="7" width="22.5703125" style="259" customWidth="1"/>
    <col min="8" max="8" width="2.140625" style="259" customWidth="1"/>
    <col min="9" max="9" width="3.5703125" style="259" customWidth="1"/>
    <col min="10" max="16384" width="9.140625" style="259"/>
  </cols>
  <sheetData>
    <row r="1" spans="1:18" s="262" customFormat="1" ht="15.75">
      <c r="E1" s="301"/>
      <c r="F1" s="887" t="s">
        <v>139</v>
      </c>
      <c r="G1" s="887"/>
    </row>
    <row r="2" spans="1:18" s="262" customFormat="1" ht="70.5" customHeight="1">
      <c r="A2" s="888"/>
      <c r="B2" s="888"/>
      <c r="C2" s="889"/>
      <c r="D2" s="890"/>
      <c r="F2" s="852" t="s">
        <v>77</v>
      </c>
      <c r="G2" s="858"/>
      <c r="H2" s="107"/>
      <c r="I2" s="122"/>
      <c r="L2" s="852"/>
      <c r="M2" s="852"/>
      <c r="N2" s="858"/>
    </row>
    <row r="3" spans="1:18" s="266" customFormat="1">
      <c r="A3" s="884" t="s">
        <v>76</v>
      </c>
      <c r="B3" s="884"/>
    </row>
    <row r="4" spans="1:18">
      <c r="A4" s="267" t="s">
        <v>118</v>
      </c>
      <c r="B4" s="267"/>
    </row>
    <row r="5" spans="1:18">
      <c r="A5" s="891" t="s">
        <v>6</v>
      </c>
      <c r="B5" s="891"/>
      <c r="H5" s="268"/>
    </row>
    <row r="6" spans="1:18">
      <c r="A6" s="268"/>
    </row>
    <row r="7" spans="1:18" ht="67.5" customHeight="1">
      <c r="A7" s="892" t="s">
        <v>140</v>
      </c>
      <c r="B7" s="892"/>
      <c r="C7" s="892"/>
      <c r="D7" s="892"/>
      <c r="E7" s="892"/>
      <c r="F7" s="892"/>
      <c r="G7" s="892"/>
    </row>
    <row r="8" spans="1:18" ht="19.5" thickBot="1">
      <c r="A8" s="302"/>
    </row>
    <row r="9" spans="1:18" ht="45.75" thickBot="1">
      <c r="A9" s="303" t="s">
        <v>57</v>
      </c>
      <c r="B9" s="304" t="s">
        <v>141</v>
      </c>
      <c r="C9" s="303" t="s">
        <v>142</v>
      </c>
      <c r="D9" s="304" t="s">
        <v>143</v>
      </c>
      <c r="E9" s="303" t="s">
        <v>144</v>
      </c>
      <c r="F9" s="303" t="s">
        <v>145</v>
      </c>
      <c r="G9" s="303" t="s">
        <v>146</v>
      </c>
    </row>
    <row r="10" spans="1:18" ht="15.75" thickBot="1">
      <c r="A10" s="305"/>
      <c r="B10" s="306"/>
      <c r="C10" s="306"/>
      <c r="D10" s="306"/>
      <c r="E10" s="307"/>
      <c r="F10" s="307"/>
      <c r="G10" s="307"/>
    </row>
    <row r="11" spans="1:18" ht="21" thickBot="1">
      <c r="A11" s="305"/>
      <c r="B11" s="306"/>
      <c r="C11" s="306"/>
      <c r="D11" s="306"/>
      <c r="E11" s="307"/>
      <c r="F11" s="307"/>
      <c r="G11" s="307"/>
      <c r="L11" s="893"/>
      <c r="M11" s="893"/>
      <c r="N11" s="893"/>
      <c r="O11" s="893"/>
      <c r="P11" s="893"/>
      <c r="Q11" s="893"/>
      <c r="R11" s="893"/>
    </row>
    <row r="12" spans="1:18" ht="15.75" thickBot="1">
      <c r="A12" s="305"/>
      <c r="B12" s="306"/>
      <c r="C12" s="306"/>
      <c r="D12" s="306"/>
      <c r="E12" s="307"/>
      <c r="F12" s="307"/>
      <c r="G12" s="307"/>
    </row>
    <row r="13" spans="1:18" ht="15.75" thickBot="1">
      <c r="A13" s="305"/>
      <c r="B13" s="306"/>
      <c r="C13" s="306"/>
      <c r="D13" s="306"/>
      <c r="E13" s="307"/>
      <c r="F13" s="307"/>
      <c r="G13" s="307"/>
    </row>
    <row r="14" spans="1:18" ht="15.75" thickBot="1">
      <c r="A14" s="308"/>
      <c r="B14" s="309"/>
      <c r="C14" s="309"/>
      <c r="D14" s="309"/>
      <c r="E14" s="310"/>
      <c r="F14" s="310"/>
      <c r="G14" s="310"/>
    </row>
    <row r="15" spans="1:18" ht="15.75" thickBot="1">
      <c r="A15" s="308"/>
      <c r="B15" s="309"/>
      <c r="C15" s="309"/>
      <c r="D15" s="309"/>
      <c r="E15" s="310"/>
      <c r="F15" s="310"/>
      <c r="G15" s="310"/>
    </row>
    <row r="16" spans="1:18" ht="15.75" thickBot="1">
      <c r="A16" s="308"/>
      <c r="B16" s="309"/>
      <c r="C16" s="309"/>
      <c r="D16" s="309"/>
      <c r="E16" s="310"/>
      <c r="F16" s="310"/>
      <c r="G16" s="310"/>
    </row>
    <row r="17" spans="1:7" ht="15.75" thickBot="1">
      <c r="A17" s="308"/>
      <c r="B17" s="309"/>
      <c r="C17" s="309"/>
      <c r="D17" s="309"/>
      <c r="E17" s="310"/>
      <c r="F17" s="310"/>
      <c r="G17" s="310"/>
    </row>
    <row r="18" spans="1:7" ht="15.75" thickBot="1">
      <c r="A18" s="308"/>
      <c r="B18" s="309"/>
      <c r="C18" s="309"/>
      <c r="D18" s="309"/>
      <c r="E18" s="310"/>
      <c r="F18" s="310"/>
      <c r="G18" s="310"/>
    </row>
    <row r="19" spans="1:7" ht="15.75" thickBot="1">
      <c r="A19" s="308"/>
      <c r="B19" s="309"/>
      <c r="C19" s="309"/>
      <c r="D19" s="309"/>
      <c r="E19" s="310"/>
      <c r="F19" s="310"/>
      <c r="G19" s="310"/>
    </row>
    <row r="20" spans="1:7" ht="15.75" thickBot="1">
      <c r="A20" s="308"/>
      <c r="B20" s="309"/>
      <c r="C20" s="309"/>
      <c r="D20" s="309"/>
      <c r="E20" s="310"/>
      <c r="F20" s="310"/>
      <c r="G20" s="310"/>
    </row>
    <row r="21" spans="1:7" ht="19.5" thickBot="1">
      <c r="A21" s="894" t="s">
        <v>147</v>
      </c>
      <c r="B21" s="894"/>
      <c r="C21" s="311"/>
      <c r="D21" s="311"/>
      <c r="E21" s="312">
        <f>SUM(E10:E20)</f>
        <v>0</v>
      </c>
      <c r="F21" s="311"/>
      <c r="G21" s="311"/>
    </row>
    <row r="22" spans="1:7">
      <c r="A22" s="28"/>
      <c r="B22" s="28"/>
      <c r="C22" s="28"/>
      <c r="D22" s="28"/>
      <c r="E22" s="28"/>
      <c r="F22" s="28"/>
      <c r="G22" s="28"/>
    </row>
    <row r="23" spans="1:7">
      <c r="A23" s="28" t="s">
        <v>148</v>
      </c>
    </row>
    <row r="25" spans="1:7">
      <c r="A25" s="28" t="s">
        <v>149</v>
      </c>
      <c r="B25" s="28"/>
      <c r="D25" s="123">
        <v>44651</v>
      </c>
      <c r="F25" s="895"/>
      <c r="G25" s="895"/>
    </row>
    <row r="26" spans="1:7">
      <c r="A26" s="885" t="s">
        <v>150</v>
      </c>
      <c r="B26" s="885"/>
      <c r="D26" s="103" t="s">
        <v>53</v>
      </c>
      <c r="F26" s="886"/>
      <c r="G26" s="886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M7" sqref="M7"/>
    </sheetView>
  </sheetViews>
  <sheetFormatPr defaultColWidth="9.140625" defaultRowHeight="15"/>
  <cols>
    <col min="1" max="1" width="4.85546875" style="259" customWidth="1"/>
    <col min="2" max="2" width="36" style="259" customWidth="1"/>
    <col min="3" max="3" width="28.5703125" style="259" customWidth="1"/>
    <col min="4" max="4" width="44.42578125" style="259" customWidth="1"/>
    <col min="5" max="5" width="16.140625" style="259" customWidth="1"/>
    <col min="6" max="6" width="14.42578125" style="259" customWidth="1"/>
    <col min="7" max="7" width="15.28515625" style="259" customWidth="1"/>
    <col min="8" max="8" width="15.5703125" style="259" customWidth="1"/>
    <col min="9" max="9" width="18.28515625" style="259" customWidth="1"/>
    <col min="10" max="10" width="2.7109375" style="259" customWidth="1"/>
    <col min="11" max="16384" width="9.140625" style="259"/>
  </cols>
  <sheetData>
    <row r="1" spans="1:16" s="262" customFormat="1" ht="15.75">
      <c r="E1" s="301"/>
      <c r="F1" s="313"/>
      <c r="G1" s="887" t="s">
        <v>151</v>
      </c>
      <c r="H1" s="887"/>
      <c r="I1" s="887"/>
    </row>
    <row r="2" spans="1:16" s="262" customFormat="1" ht="65.25" customHeight="1">
      <c r="A2" s="897"/>
      <c r="B2" s="897"/>
      <c r="C2" s="898"/>
      <c r="D2" s="898"/>
      <c r="G2" s="852" t="s">
        <v>77</v>
      </c>
      <c r="H2" s="858"/>
      <c r="I2" s="858"/>
      <c r="J2" s="122"/>
      <c r="N2" s="852"/>
      <c r="O2" s="858"/>
      <c r="P2" s="858"/>
    </row>
    <row r="3" spans="1:16" s="266" customFormat="1">
      <c r="A3" s="884" t="s">
        <v>76</v>
      </c>
      <c r="B3" s="884"/>
    </row>
    <row r="4" spans="1:16">
      <c r="A4" s="267" t="s">
        <v>118</v>
      </c>
      <c r="B4" s="267"/>
    </row>
    <row r="5" spans="1:16">
      <c r="A5" s="891" t="s">
        <v>6</v>
      </c>
      <c r="B5" s="891"/>
      <c r="J5" s="268"/>
    </row>
    <row r="6" spans="1:16">
      <c r="A6" s="268"/>
    </row>
    <row r="7" spans="1:16" ht="55.5" customHeight="1">
      <c r="A7" s="892" t="s">
        <v>152</v>
      </c>
      <c r="B7" s="892"/>
      <c r="C7" s="892"/>
      <c r="D7" s="892"/>
      <c r="E7" s="892"/>
      <c r="F7" s="892"/>
      <c r="G7" s="892"/>
      <c r="H7" s="892"/>
      <c r="I7" s="892"/>
    </row>
    <row r="8" spans="1:16" ht="19.5" thickBot="1">
      <c r="A8" s="302"/>
    </row>
    <row r="9" spans="1:16" ht="75.75" thickBot="1">
      <c r="A9" s="303" t="s">
        <v>57</v>
      </c>
      <c r="B9" s="304" t="s">
        <v>153</v>
      </c>
      <c r="C9" s="303" t="s">
        <v>154</v>
      </c>
      <c r="D9" s="304" t="s">
        <v>143</v>
      </c>
      <c r="E9" s="303" t="s">
        <v>155</v>
      </c>
      <c r="F9" s="303" t="s">
        <v>156</v>
      </c>
      <c r="G9" s="303" t="s">
        <v>157</v>
      </c>
      <c r="H9" s="303" t="s">
        <v>158</v>
      </c>
      <c r="I9" s="303" t="s">
        <v>159</v>
      </c>
    </row>
    <row r="10" spans="1:16" ht="15.75" thickBot="1">
      <c r="A10" s="305"/>
      <c r="B10" s="306"/>
      <c r="C10" s="306"/>
      <c r="D10" s="306"/>
      <c r="E10" s="307"/>
      <c r="F10" s="307"/>
      <c r="G10" s="307"/>
      <c r="H10" s="307"/>
      <c r="I10" s="306"/>
    </row>
    <row r="11" spans="1:16" ht="15.75" thickBot="1">
      <c r="A11" s="305"/>
      <c r="B11" s="306"/>
      <c r="C11" s="306"/>
      <c r="D11" s="306"/>
      <c r="E11" s="307"/>
      <c r="F11" s="307"/>
      <c r="G11" s="307"/>
      <c r="H11" s="307"/>
      <c r="I11" s="306"/>
    </row>
    <row r="12" spans="1:16" ht="15.75" thickBot="1">
      <c r="A12" s="305"/>
      <c r="B12" s="306"/>
      <c r="C12" s="306"/>
      <c r="D12" s="306"/>
      <c r="E12" s="307"/>
      <c r="F12" s="307"/>
      <c r="G12" s="307"/>
      <c r="H12" s="307"/>
      <c r="I12" s="306"/>
    </row>
    <row r="13" spans="1:16" ht="15.75" thickBot="1">
      <c r="A13" s="305"/>
      <c r="B13" s="306"/>
      <c r="C13" s="306"/>
      <c r="D13" s="306"/>
      <c r="E13" s="307"/>
      <c r="F13" s="307"/>
      <c r="G13" s="307"/>
      <c r="H13" s="307"/>
      <c r="I13" s="306"/>
    </row>
    <row r="14" spans="1:16" ht="15.75" thickBot="1">
      <c r="A14" s="308"/>
      <c r="B14" s="309"/>
      <c r="C14" s="309"/>
      <c r="D14" s="309"/>
      <c r="E14" s="310"/>
      <c r="F14" s="310"/>
      <c r="G14" s="310"/>
      <c r="H14" s="310"/>
      <c r="I14" s="309"/>
    </row>
    <row r="15" spans="1:16" ht="15.75" thickBot="1">
      <c r="A15" s="308"/>
      <c r="B15" s="309"/>
      <c r="C15" s="309"/>
      <c r="D15" s="309"/>
      <c r="E15" s="310"/>
      <c r="F15" s="310"/>
      <c r="G15" s="310"/>
      <c r="H15" s="310"/>
      <c r="I15" s="309"/>
    </row>
    <row r="16" spans="1:16" ht="15.75" thickBot="1">
      <c r="A16" s="308"/>
      <c r="B16" s="309"/>
      <c r="C16" s="309"/>
      <c r="D16" s="309"/>
      <c r="E16" s="310"/>
      <c r="F16" s="310"/>
      <c r="G16" s="310"/>
      <c r="H16" s="310"/>
      <c r="I16" s="309"/>
    </row>
    <row r="17" spans="1:9" ht="15.75" thickBot="1">
      <c r="A17" s="308"/>
      <c r="B17" s="309"/>
      <c r="C17" s="309"/>
      <c r="D17" s="309"/>
      <c r="E17" s="310"/>
      <c r="F17" s="310"/>
      <c r="G17" s="310"/>
      <c r="H17" s="310"/>
      <c r="I17" s="309"/>
    </row>
    <row r="18" spans="1:9" ht="15.75" thickBot="1">
      <c r="A18" s="308"/>
      <c r="B18" s="309"/>
      <c r="C18" s="309"/>
      <c r="D18" s="309"/>
      <c r="E18" s="310"/>
      <c r="F18" s="310"/>
      <c r="G18" s="310"/>
      <c r="H18" s="310"/>
      <c r="I18" s="309"/>
    </row>
    <row r="19" spans="1:9" ht="15.75" thickBot="1">
      <c r="A19" s="308"/>
      <c r="B19" s="309"/>
      <c r="C19" s="309"/>
      <c r="D19" s="309"/>
      <c r="E19" s="310"/>
      <c r="F19" s="310"/>
      <c r="G19" s="310"/>
      <c r="H19" s="310"/>
      <c r="I19" s="309"/>
    </row>
    <row r="20" spans="1:9" ht="15.75" thickBot="1">
      <c r="A20" s="308"/>
      <c r="B20" s="309"/>
      <c r="C20" s="309"/>
      <c r="D20" s="309"/>
      <c r="E20" s="310"/>
      <c r="F20" s="310"/>
      <c r="G20" s="310"/>
      <c r="H20" s="310"/>
      <c r="I20" s="309"/>
    </row>
    <row r="21" spans="1:9" ht="19.5" thickBot="1">
      <c r="A21" s="894" t="s">
        <v>147</v>
      </c>
      <c r="B21" s="894"/>
      <c r="C21" s="311"/>
      <c r="D21" s="311"/>
      <c r="E21" s="312">
        <f>SUM(E10:E20)</f>
        <v>0</v>
      </c>
      <c r="F21" s="314"/>
      <c r="G21" s="311"/>
      <c r="H21" s="311"/>
      <c r="I21" s="314"/>
    </row>
    <row r="22" spans="1:9">
      <c r="A22" s="28"/>
      <c r="B22" s="28"/>
      <c r="C22" s="28"/>
      <c r="D22" s="28"/>
      <c r="E22" s="28"/>
      <c r="F22" s="28"/>
      <c r="G22" s="28"/>
      <c r="H22" s="28"/>
      <c r="I22" s="28"/>
    </row>
    <row r="23" spans="1:9">
      <c r="A23" s="28" t="s">
        <v>160</v>
      </c>
    </row>
    <row r="25" spans="1:9">
      <c r="A25" s="28" t="s">
        <v>149</v>
      </c>
      <c r="B25" s="28"/>
      <c r="D25" s="123">
        <v>44651</v>
      </c>
      <c r="G25" s="896" t="s">
        <v>161</v>
      </c>
      <c r="H25" s="896"/>
      <c r="I25" s="896"/>
    </row>
    <row r="26" spans="1:9">
      <c r="A26" s="885" t="s">
        <v>150</v>
      </c>
      <c r="B26" s="885"/>
      <c r="D26" s="103" t="s">
        <v>53</v>
      </c>
      <c r="G26" s="899" t="s">
        <v>162</v>
      </c>
      <c r="H26" s="899"/>
      <c r="I26" s="899"/>
    </row>
  </sheetData>
  <mergeCells count="12">
    <mergeCell ref="G1:I1"/>
    <mergeCell ref="A2:B2"/>
    <mergeCell ref="C2:D2"/>
    <mergeCell ref="G2:I2"/>
    <mergeCell ref="A26:B26"/>
    <mergeCell ref="G26:I26"/>
    <mergeCell ref="N2:P2"/>
    <mergeCell ref="A5:B5"/>
    <mergeCell ref="A7:I7"/>
    <mergeCell ref="A21:B21"/>
    <mergeCell ref="G25:I25"/>
    <mergeCell ref="A3:B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N11" sqref="N11"/>
    </sheetView>
  </sheetViews>
  <sheetFormatPr defaultColWidth="9.140625" defaultRowHeight="15"/>
  <cols>
    <col min="1" max="1" width="4.85546875" style="259" customWidth="1"/>
    <col min="2" max="2" width="25.7109375" style="259" customWidth="1"/>
    <col min="3" max="4" width="14.7109375" style="259" customWidth="1"/>
    <col min="5" max="5" width="18.7109375" style="259" customWidth="1"/>
    <col min="6" max="6" width="23.42578125" style="259" customWidth="1"/>
    <col min="7" max="7" width="23" style="259" customWidth="1"/>
    <col min="8" max="8" width="24.7109375" style="259" customWidth="1"/>
    <col min="9" max="9" width="22.5703125" style="259" customWidth="1"/>
    <col min="10" max="16384" width="9.140625" style="259"/>
  </cols>
  <sheetData>
    <row r="1" spans="1:14" s="262" customFormat="1" ht="15.75">
      <c r="G1" s="902" t="s">
        <v>163</v>
      </c>
      <c r="H1" s="902"/>
      <c r="I1" s="902"/>
    </row>
    <row r="2" spans="1:14" s="262" customFormat="1" ht="63" customHeight="1">
      <c r="A2" s="903"/>
      <c r="B2" s="903"/>
      <c r="C2" s="889"/>
      <c r="D2" s="890"/>
      <c r="E2" s="890"/>
      <c r="G2" s="852" t="s">
        <v>77</v>
      </c>
      <c r="H2" s="858"/>
      <c r="I2" s="858"/>
      <c r="L2" s="852"/>
      <c r="M2" s="858"/>
      <c r="N2" s="858"/>
    </row>
    <row r="3" spans="1:14" s="266" customFormat="1">
      <c r="A3" s="901" t="s">
        <v>76</v>
      </c>
      <c r="B3" s="901"/>
    </row>
    <row r="4" spans="1:14">
      <c r="A4" s="267" t="s">
        <v>118</v>
      </c>
      <c r="B4" s="267"/>
    </row>
    <row r="5" spans="1:14">
      <c r="A5" s="891" t="s">
        <v>6</v>
      </c>
      <c r="B5" s="891"/>
    </row>
    <row r="6" spans="1:14">
      <c r="A6" s="268"/>
    </row>
    <row r="7" spans="1:14" ht="108" customHeight="1">
      <c r="A7" s="900" t="s">
        <v>164</v>
      </c>
      <c r="B7" s="900"/>
      <c r="C7" s="900"/>
      <c r="D7" s="900"/>
      <c r="E7" s="900"/>
      <c r="F7" s="900"/>
      <c r="G7" s="900"/>
      <c r="H7" s="900"/>
      <c r="I7" s="900"/>
    </row>
    <row r="8" spans="1:14" ht="19.5" thickBot="1">
      <c r="A8" s="302"/>
    </row>
    <row r="9" spans="1:14" ht="75.75" thickBot="1">
      <c r="A9" s="303" t="s">
        <v>57</v>
      </c>
      <c r="B9" s="304" t="s">
        <v>165</v>
      </c>
      <c r="C9" s="303" t="s">
        <v>166</v>
      </c>
      <c r="D9" s="304" t="s">
        <v>167</v>
      </c>
      <c r="E9" s="303" t="s">
        <v>168</v>
      </c>
      <c r="F9" s="303" t="s">
        <v>169</v>
      </c>
      <c r="G9" s="303" t="s">
        <v>170</v>
      </c>
      <c r="H9" s="303" t="s">
        <v>112</v>
      </c>
      <c r="I9" s="303" t="s">
        <v>171</v>
      </c>
    </row>
    <row r="10" spans="1:14" ht="15.75" thickBot="1">
      <c r="A10" s="305"/>
      <c r="B10" s="306"/>
      <c r="C10" s="306"/>
      <c r="D10" s="306"/>
      <c r="E10" s="306"/>
      <c r="F10" s="307"/>
      <c r="G10" s="306"/>
      <c r="H10" s="306"/>
      <c r="I10" s="306"/>
    </row>
    <row r="11" spans="1:14" ht="15.75" thickBot="1">
      <c r="A11" s="305"/>
      <c r="B11" s="306"/>
      <c r="C11" s="306"/>
      <c r="D11" s="306"/>
      <c r="E11" s="306"/>
      <c r="F11" s="307"/>
      <c r="G11" s="306"/>
      <c r="H11" s="306"/>
      <c r="I11" s="306"/>
    </row>
    <row r="12" spans="1:14" ht="15.75" thickBot="1">
      <c r="A12" s="305"/>
      <c r="B12" s="306"/>
      <c r="C12" s="306"/>
      <c r="D12" s="306"/>
      <c r="E12" s="306"/>
      <c r="F12" s="307"/>
      <c r="G12" s="306"/>
      <c r="H12" s="306"/>
      <c r="I12" s="306"/>
    </row>
    <row r="13" spans="1:14" ht="15.75" thickBot="1">
      <c r="A13" s="305"/>
      <c r="B13" s="306"/>
      <c r="C13" s="306"/>
      <c r="D13" s="306"/>
      <c r="E13" s="306"/>
      <c r="F13" s="307"/>
      <c r="G13" s="306"/>
      <c r="H13" s="306"/>
      <c r="I13" s="306"/>
    </row>
    <row r="14" spans="1:14" ht="15.75" thickBot="1">
      <c r="A14" s="305"/>
      <c r="B14" s="306"/>
      <c r="C14" s="306"/>
      <c r="D14" s="306"/>
      <c r="E14" s="306"/>
      <c r="F14" s="307"/>
      <c r="G14" s="306"/>
      <c r="H14" s="306"/>
      <c r="I14" s="306"/>
    </row>
    <row r="15" spans="1:14" ht="15.75" thickBot="1">
      <c r="A15" s="305"/>
      <c r="B15" s="306"/>
      <c r="C15" s="306"/>
      <c r="D15" s="306"/>
      <c r="E15" s="306"/>
      <c r="F15" s="307"/>
      <c r="G15" s="306"/>
      <c r="H15" s="306"/>
      <c r="I15" s="306"/>
    </row>
    <row r="16" spans="1:14" ht="15.75" thickBot="1">
      <c r="A16" s="308"/>
      <c r="B16" s="309"/>
      <c r="C16" s="309"/>
      <c r="D16" s="309"/>
      <c r="E16" s="309"/>
      <c r="F16" s="310"/>
      <c r="G16" s="309"/>
      <c r="H16" s="309"/>
      <c r="I16" s="309"/>
    </row>
    <row r="17" spans="1:9" ht="15.75" thickBot="1">
      <c r="A17" s="308"/>
      <c r="B17" s="309"/>
      <c r="C17" s="309"/>
      <c r="D17" s="309"/>
      <c r="E17" s="309"/>
      <c r="F17" s="310"/>
      <c r="G17" s="309"/>
      <c r="H17" s="309"/>
      <c r="I17" s="309"/>
    </row>
    <row r="18" spans="1:9" ht="15.75" thickBot="1">
      <c r="A18" s="308"/>
      <c r="B18" s="309"/>
      <c r="C18" s="309"/>
      <c r="D18" s="309"/>
      <c r="E18" s="309"/>
      <c r="F18" s="310"/>
      <c r="G18" s="309"/>
      <c r="H18" s="309"/>
      <c r="I18" s="309"/>
    </row>
    <row r="19" spans="1:9" ht="19.5" thickBot="1">
      <c r="A19" s="894" t="s">
        <v>147</v>
      </c>
      <c r="B19" s="894"/>
      <c r="C19" s="311"/>
      <c r="D19" s="311"/>
      <c r="E19" s="311"/>
      <c r="F19" s="315">
        <f>SUM(F10:F18)</f>
        <v>0</v>
      </c>
      <c r="G19" s="315"/>
      <c r="H19" s="314"/>
      <c r="I19" s="314"/>
    </row>
    <row r="20" spans="1:9">
      <c r="A20" s="316" t="s">
        <v>172</v>
      </c>
      <c r="B20" s="316"/>
      <c r="C20" s="316"/>
      <c r="D20" s="28"/>
      <c r="E20" s="28"/>
      <c r="F20" s="28"/>
      <c r="G20" s="28"/>
      <c r="H20" s="28"/>
      <c r="I20" s="28"/>
    </row>
    <row r="23" spans="1:9">
      <c r="A23" s="28" t="s">
        <v>149</v>
      </c>
      <c r="B23" s="28"/>
      <c r="E23" s="123">
        <v>44651</v>
      </c>
      <c r="G23" s="895"/>
      <c r="H23" s="895"/>
      <c r="I23" s="895"/>
    </row>
    <row r="24" spans="1:9">
      <c r="A24" s="885" t="s">
        <v>150</v>
      </c>
      <c r="B24" s="885"/>
      <c r="E24" s="103" t="s">
        <v>53</v>
      </c>
      <c r="G24" s="886"/>
      <c r="H24" s="886"/>
      <c r="I24" s="886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45</vt:i4>
      </vt:variant>
    </vt:vector>
  </HeadingPairs>
  <TitlesOfParts>
    <vt:vector size="45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II.1.1.a.</vt:lpstr>
      <vt:lpstr>II.1.1.b</vt:lpstr>
      <vt:lpstr>II.1.1.c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</vt:lpstr>
      <vt:lpstr>II.1.12.b.</vt:lpstr>
      <vt:lpstr>II.1.13.a.</vt:lpstr>
      <vt:lpstr>II.1.13.b.</vt:lpstr>
      <vt:lpstr>II.1.14.</vt:lpstr>
      <vt:lpstr>II.1.15.</vt:lpstr>
      <vt:lpstr>II.1.16.a.</vt:lpstr>
      <vt:lpstr>II.1.16.b.</vt:lpstr>
      <vt:lpstr>II.2.1.</vt:lpstr>
      <vt:lpstr>II.2.2.</vt:lpstr>
      <vt:lpstr>II.2.3.</vt:lpstr>
      <vt:lpstr>II.2.4.</vt:lpstr>
      <vt:lpstr>II.2.5.a.</vt:lpstr>
      <vt:lpstr>II.2.5.b.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2022-05-10T09:21:04Z</dcterms:modified>
</cp:coreProperties>
</file>