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160" windowHeight="0" tabRatio="748" firstSheet="8" activeTab="29"/>
  </bookViews>
  <sheets>
    <sheet name="Arkusz1" sheetId="1" r:id="rId1"/>
    <sheet name="P163" sheetId="5" r:id="rId2"/>
    <sheet name="P164" sheetId="23" r:id="rId3"/>
    <sheet name="P165" sheetId="30" r:id="rId4"/>
    <sheet name="P173" sheetId="6" r:id="rId5"/>
    <sheet name="P167" sheetId="2" r:id="rId6"/>
    <sheet name="P169" sheetId="31" r:id="rId7"/>
    <sheet name="P171" sheetId="22" r:id="rId8"/>
    <sheet name="P174" sheetId="12" r:id="rId9"/>
    <sheet name="P183" sheetId="3" r:id="rId10"/>
    <sheet name="P184" sheetId="4" r:id="rId11"/>
    <sheet name="P185" sheetId="32" r:id="rId12"/>
    <sheet name="P186" sheetId="7" r:id="rId13"/>
    <sheet name="P217" sheetId="14" r:id="rId14"/>
    <sheet name="S30" sheetId="9" r:id="rId15"/>
    <sheet name="S50" sheetId="10" r:id="rId16"/>
    <sheet name="SP73" sheetId="15" r:id="rId17"/>
    <sheet name="S127" sheetId="21" r:id="rId18"/>
    <sheet name="S258" sheetId="29" r:id="rId19"/>
    <sheet name="S354" sheetId="24" r:id="rId20"/>
    <sheet name="S395" sheetId="25" r:id="rId21"/>
    <sheet name="8L" sheetId="8" r:id="rId22"/>
    <sheet name="76L" sheetId="26" r:id="rId23"/>
    <sheet name="ZS11" sheetId="17" r:id="rId24"/>
    <sheet name="ZS14" sheetId="13" r:id="rId25"/>
    <sheet name="ZS33" sheetId="19" r:id="rId26"/>
    <sheet name="ZS40" sheetId="11" r:id="rId27"/>
    <sheet name="ZS73" sheetId="20" r:id="rId28"/>
    <sheet name="PPP5" sheetId="16" r:id="rId29"/>
    <sheet name="OJ7" sheetId="27" r:id="rId30"/>
    <sheet name="dbfo" sheetId="37" r:id="rId31"/>
    <sheet name="zbiorczo" sheetId="38" r:id="rId32"/>
  </sheets>
  <calcPr calcId="162913" calcMode="manual"/>
</workbook>
</file>

<file path=xl/calcChain.xml><?xml version="1.0" encoding="utf-8"?>
<calcChain xmlns="http://schemas.openxmlformats.org/spreadsheetml/2006/main">
  <c r="F19" i="38" l="1"/>
  <c r="J13" i="38" l="1"/>
  <c r="L13" i="38" s="1"/>
  <c r="J14" i="38"/>
  <c r="L14" i="38" s="1"/>
  <c r="J15" i="38"/>
  <c r="L15" i="38" s="1"/>
  <c r="J16" i="38"/>
  <c r="L16" i="38" s="1"/>
  <c r="J17" i="38"/>
  <c r="L17" i="38" s="1"/>
  <c r="J18" i="38"/>
  <c r="L18" i="38" s="1"/>
  <c r="J19" i="38"/>
  <c r="L19" i="38" s="1"/>
  <c r="J20" i="38"/>
  <c r="L20" i="38" s="1"/>
  <c r="J21" i="38"/>
  <c r="L21" i="38" s="1"/>
  <c r="J22" i="38"/>
  <c r="L22" i="38" s="1"/>
  <c r="J23" i="38"/>
  <c r="L23" i="38" s="1"/>
  <c r="J24" i="38"/>
  <c r="L24" i="38" s="1"/>
  <c r="J25" i="38"/>
  <c r="L25" i="38" s="1"/>
  <c r="J26" i="38"/>
  <c r="L26" i="38" s="1"/>
  <c r="J27" i="38"/>
  <c r="L27" i="38" s="1"/>
  <c r="J28" i="38"/>
  <c r="L28" i="38" s="1"/>
  <c r="J29" i="38"/>
  <c r="L29" i="38" s="1"/>
  <c r="J30" i="38"/>
  <c r="L30" i="38" s="1"/>
  <c r="J31" i="38"/>
  <c r="L31" i="38" s="1"/>
  <c r="J32" i="38"/>
  <c r="L32" i="38" s="1"/>
  <c r="J33" i="38"/>
  <c r="L33" i="38" s="1"/>
  <c r="J34" i="38"/>
  <c r="L34" i="38" s="1"/>
  <c r="J35" i="38"/>
  <c r="L35" i="38" s="1"/>
  <c r="J36" i="38"/>
  <c r="L36" i="38" s="1"/>
  <c r="J37" i="38"/>
  <c r="L37" i="38" s="1"/>
  <c r="J38" i="38"/>
  <c r="L38" i="38" s="1"/>
  <c r="J39" i="38"/>
  <c r="L39" i="38" s="1"/>
  <c r="I13" i="38"/>
  <c r="K13" i="38" s="1"/>
  <c r="I14" i="38"/>
  <c r="K14" i="38" s="1"/>
  <c r="I15" i="38"/>
  <c r="K15" i="38" s="1"/>
  <c r="I16" i="38"/>
  <c r="K16" i="38" s="1"/>
  <c r="I17" i="38"/>
  <c r="K17" i="38" s="1"/>
  <c r="I18" i="38"/>
  <c r="K18" i="38" s="1"/>
  <c r="I19" i="38"/>
  <c r="K19" i="38" s="1"/>
  <c r="I20" i="38"/>
  <c r="K20" i="38" s="1"/>
  <c r="I21" i="38"/>
  <c r="K21" i="38" s="1"/>
  <c r="I22" i="38"/>
  <c r="K22" i="38" s="1"/>
  <c r="I23" i="38"/>
  <c r="K23" i="38" s="1"/>
  <c r="I24" i="38"/>
  <c r="K24" i="38" s="1"/>
  <c r="I25" i="38"/>
  <c r="K25" i="38" s="1"/>
  <c r="I26" i="38"/>
  <c r="K26" i="38" s="1"/>
  <c r="I27" i="38"/>
  <c r="K27" i="38" s="1"/>
  <c r="I28" i="38"/>
  <c r="K28" i="38" s="1"/>
  <c r="I29" i="38"/>
  <c r="K29" i="38" s="1"/>
  <c r="I30" i="38"/>
  <c r="K30" i="38" s="1"/>
  <c r="I31" i="38"/>
  <c r="K31" i="38" s="1"/>
  <c r="I32" i="38"/>
  <c r="K32" i="38" s="1"/>
  <c r="I33" i="38"/>
  <c r="K33" i="38" s="1"/>
  <c r="I34" i="38"/>
  <c r="K34" i="38" s="1"/>
  <c r="I35" i="38"/>
  <c r="K35" i="38" s="1"/>
  <c r="I36" i="38"/>
  <c r="K36" i="38" s="1"/>
  <c r="I37" i="38"/>
  <c r="K37" i="38" s="1"/>
  <c r="I38" i="38"/>
  <c r="K38" i="38" s="1"/>
  <c r="I39" i="38"/>
  <c r="K39" i="38" s="1"/>
  <c r="J12" i="38"/>
  <c r="L12" i="38" s="1"/>
  <c r="I12" i="38"/>
  <c r="K12" i="38" s="1"/>
  <c r="C44" i="38"/>
  <c r="C7" i="38"/>
  <c r="C6" i="38"/>
  <c r="C5" i="38"/>
  <c r="C4" i="38"/>
  <c r="C44" i="37" l="1"/>
  <c r="C44" i="32" l="1"/>
  <c r="E8" i="32"/>
  <c r="C7" i="32"/>
  <c r="C6" i="32"/>
  <c r="C5" i="32"/>
  <c r="C4" i="32"/>
  <c r="C44" i="31" l="1"/>
  <c r="E8" i="31"/>
  <c r="C7" i="31"/>
  <c r="C6" i="31"/>
  <c r="C5" i="31"/>
  <c r="C4" i="31"/>
  <c r="C44" i="30" l="1"/>
  <c r="E8" i="30"/>
  <c r="C7" i="30"/>
  <c r="C6" i="30"/>
  <c r="C5" i="30"/>
  <c r="C4" i="30"/>
  <c r="E8" i="15" l="1"/>
  <c r="C7" i="15"/>
  <c r="C6" i="15"/>
  <c r="C5" i="15"/>
  <c r="C4" i="15"/>
  <c r="C44" i="29" l="1"/>
  <c r="E8" i="29"/>
  <c r="C7" i="29"/>
  <c r="C6" i="29"/>
  <c r="C5" i="29"/>
  <c r="C4" i="29"/>
  <c r="C44" i="27" l="1"/>
  <c r="E8" i="27"/>
  <c r="C7" i="27"/>
  <c r="C6" i="27"/>
  <c r="C5" i="27"/>
  <c r="C4" i="27"/>
  <c r="C44" i="26"/>
  <c r="E8" i="26"/>
  <c r="C7" i="26"/>
  <c r="C6" i="26"/>
  <c r="C5" i="26"/>
  <c r="C4" i="26"/>
  <c r="C44" i="25"/>
  <c r="E8" i="25"/>
  <c r="C7" i="25"/>
  <c r="C6" i="25"/>
  <c r="C5" i="25"/>
  <c r="C4" i="25"/>
  <c r="C4" i="8" l="1"/>
  <c r="C5" i="8"/>
  <c r="C6" i="8"/>
  <c r="C7" i="8"/>
  <c r="E8" i="8"/>
  <c r="C44" i="8"/>
  <c r="C44" i="24" l="1"/>
  <c r="E8" i="24"/>
  <c r="C7" i="24"/>
  <c r="C6" i="24"/>
  <c r="C5" i="24"/>
  <c r="C4" i="24"/>
  <c r="C44" i="23" l="1"/>
  <c r="E8" i="23"/>
  <c r="C7" i="23"/>
  <c r="C6" i="23"/>
  <c r="C5" i="23"/>
  <c r="C4" i="23"/>
  <c r="C44" i="22" l="1"/>
  <c r="E8" i="22"/>
  <c r="C7" i="22"/>
  <c r="C6" i="22"/>
  <c r="C5" i="22"/>
  <c r="C4" i="22"/>
  <c r="C44" i="21" l="1"/>
  <c r="E8" i="21"/>
  <c r="C7" i="21"/>
  <c r="C6" i="21"/>
  <c r="C5" i="21"/>
  <c r="C4" i="21"/>
  <c r="C44" i="20" l="1"/>
  <c r="E8" i="20"/>
  <c r="C7" i="20"/>
  <c r="C6" i="20"/>
  <c r="C5" i="20"/>
  <c r="C4" i="20"/>
  <c r="C44" i="19" l="1"/>
  <c r="E8" i="19"/>
  <c r="C7" i="19"/>
  <c r="C6" i="19"/>
  <c r="C5" i="19"/>
  <c r="C4" i="19"/>
  <c r="C44" i="17" l="1"/>
  <c r="E8" i="17"/>
  <c r="C7" i="17"/>
  <c r="C6" i="17"/>
  <c r="C5" i="17"/>
  <c r="C4" i="17"/>
  <c r="E8" i="16" l="1"/>
  <c r="C7" i="16"/>
  <c r="C6" i="16"/>
  <c r="C5" i="16"/>
  <c r="C4" i="16"/>
  <c r="E8" i="14" l="1"/>
  <c r="C7" i="14"/>
  <c r="C6" i="14"/>
  <c r="C5" i="14"/>
  <c r="C4" i="14"/>
  <c r="C44" i="13" l="1"/>
  <c r="E8" i="13"/>
  <c r="C7" i="13"/>
  <c r="C6" i="13"/>
  <c r="C5" i="13"/>
  <c r="C4" i="13"/>
  <c r="C44" i="12" l="1"/>
  <c r="E8" i="12"/>
  <c r="C7" i="12"/>
  <c r="C6" i="12"/>
  <c r="C5" i="12"/>
  <c r="C4" i="12"/>
  <c r="C4" i="11" l="1"/>
  <c r="C5" i="11"/>
  <c r="C6" i="11"/>
  <c r="C7" i="11"/>
  <c r="E8" i="11"/>
  <c r="C44" i="11"/>
  <c r="C4" i="10" l="1"/>
  <c r="C5" i="10"/>
  <c r="C6" i="10"/>
  <c r="C7" i="10"/>
  <c r="E8" i="10"/>
  <c r="C44" i="10"/>
  <c r="C44" i="9" l="1"/>
  <c r="E8" i="9"/>
  <c r="C7" i="9"/>
  <c r="C6" i="9"/>
  <c r="C5" i="9"/>
  <c r="C4" i="9"/>
  <c r="C4" i="7" l="1"/>
  <c r="C5" i="7"/>
  <c r="C6" i="7"/>
  <c r="C7" i="7"/>
  <c r="E8" i="7"/>
  <c r="C44" i="7"/>
  <c r="C4" i="6" l="1"/>
  <c r="C5" i="6"/>
  <c r="C6" i="6"/>
  <c r="C7" i="6"/>
  <c r="E8" i="6"/>
  <c r="C44" i="6"/>
  <c r="C4" i="5" l="1"/>
  <c r="C5" i="5"/>
  <c r="C6" i="5"/>
  <c r="C7" i="5"/>
  <c r="E8" i="5"/>
  <c r="C44" i="5"/>
  <c r="C4" i="4" l="1"/>
  <c r="C5" i="4"/>
  <c r="C6" i="4"/>
  <c r="C7" i="4"/>
  <c r="E8" i="4"/>
  <c r="C44" i="4"/>
  <c r="C4" i="3" l="1"/>
  <c r="C5" i="3"/>
  <c r="C6" i="3"/>
  <c r="C7" i="3"/>
  <c r="E8" i="3"/>
  <c r="C44" i="3"/>
  <c r="C4" i="2" l="1"/>
  <c r="C5" i="2"/>
  <c r="C6" i="2"/>
  <c r="C7" i="2"/>
  <c r="E8" i="2"/>
  <c r="C44" i="2"/>
</calcChain>
</file>

<file path=xl/sharedStrings.xml><?xml version="1.0" encoding="utf-8"?>
<sst xmlns="http://schemas.openxmlformats.org/spreadsheetml/2006/main" count="1524" uniqueCount="227">
  <si>
    <t>2023.03.07</t>
  </si>
  <si>
    <t>..................................................................
 Kierownik jednostki</t>
  </si>
  <si>
    <t>.............................................
Główny księgowy</t>
  </si>
  <si>
    <t>Informacje uzupełniające istotne dla oceny rzetelności i przejrzystości sytuacji finansowej:</t>
  </si>
  <si>
    <t>IV. Fundusz (II+,-III)</t>
  </si>
  <si>
    <t>3. Nadwyżka środków obrotowych</t>
  </si>
  <si>
    <t>2. Strata netto (-)</t>
  </si>
  <si>
    <t>1. Zysk netto (+)</t>
  </si>
  <si>
    <t>III. Wynik finansowy netto za rok bieżący (+,-)</t>
  </si>
  <si>
    <t>II. Fundusz jednostki na koniec okresu (BZ)</t>
  </si>
  <si>
    <t>2.9. Inne zmniejszenia</t>
  </si>
  <si>
    <t>2.8. Aktywa przekazane w ramach centralnego zaopatrzenia</t>
  </si>
  <si>
    <t>2.7. Pasywa przejęte od zlikwidowanych lub połączonych jednostek</t>
  </si>
  <si>
    <t>2.6. Wartość sprzedanych i nieodpłatnie przekazanych środków trwałych i środków trwałych w budowie oraz wartości niematerialnych i prawnych</t>
  </si>
  <si>
    <t>2.5. Aktualizacja środków trwałych</t>
  </si>
  <si>
    <t>2.4. Dotacje i środki na inwestycje</t>
  </si>
  <si>
    <t>2.3. Rozliczenie wyniku finansowego i środków obrotowych za rok ubiegły</t>
  </si>
  <si>
    <t>2.2. Zrealizowane dochody budżetowe</t>
  </si>
  <si>
    <t>2.1. Strata za rok ubiegły</t>
  </si>
  <si>
    <t>2. Zmniejszenia funduszu jednostki (z tytułu)</t>
  </si>
  <si>
    <t>1.10. Inne zwiększenia</t>
  </si>
  <si>
    <t>1.9. Pozostałe odpisy z wyniku finansowego za rok bieżący</t>
  </si>
  <si>
    <t>1.8. Aktywa otrzymane w ramach centralnego zaopatrzenia</t>
  </si>
  <si>
    <t>1.7. Aktywa przejęte od zlikwidowanych lub połączonych jednostek</t>
  </si>
  <si>
    <t>1.6. Nieodpłatnie otrzymane środki trwałe i środki trwałe w budowie oraz wartości niematerialne i prawne</t>
  </si>
  <si>
    <t>1.5. Aktualizacja wyceny środków trwałych</t>
  </si>
  <si>
    <t>1.4. Środki na inwestycje</t>
  </si>
  <si>
    <t>1.3. Zrealizowane płatności ze środków europejskich</t>
  </si>
  <si>
    <t>1.2. Zrealizowane wydatki budżetowe</t>
  </si>
  <si>
    <t>1.1. Zysk bilansowy za rok ubiegły</t>
  </si>
  <si>
    <t>1. Zwiększenia funduszu (z tytułu)</t>
  </si>
  <si>
    <t>I. Fundusz jednostki na początek okresu (BO)</t>
  </si>
  <si>
    <t>Stan na koniec roku bieżącego</t>
  </si>
  <si>
    <t>Stan na koniec roku poprzedniego</t>
  </si>
  <si>
    <t xml:space="preserve"> </t>
  </si>
  <si>
    <t/>
  </si>
  <si>
    <t>013001386</t>
  </si>
  <si>
    <t>Numer indentyfikacyjny REGON</t>
  </si>
  <si>
    <t>tel. 226191109</t>
  </si>
  <si>
    <t>31.12.2022</t>
  </si>
  <si>
    <t>03-433 Warszawa</t>
  </si>
  <si>
    <t>ul. Strzelecka 16</t>
  </si>
  <si>
    <t>Urząd Miasta st. Warszawy dla Dzielnicy Praga-Północ 03-708 Warszawa ul.Ks.I.Kłopotowskiego 15</t>
  </si>
  <si>
    <t>Przedszkole Nr 167</t>
  </si>
  <si>
    <t>Adresat</t>
  </si>
  <si>
    <t>Nazwa i adres jednostki sprawozdawczej</t>
  </si>
  <si>
    <t>HiddenColumnMark</t>
  </si>
  <si>
    <t>Jednostka: P167</t>
  </si>
  <si>
    <t>013001469</t>
  </si>
  <si>
    <t>tel. 226193645</t>
  </si>
  <si>
    <t>03-713 Warszawa</t>
  </si>
  <si>
    <t>ul. Wrzesińska 10</t>
  </si>
  <si>
    <t>Przedszkole Nr 183</t>
  </si>
  <si>
    <t>Jednostka: P183</t>
  </si>
  <si>
    <t>013000978</t>
  </si>
  <si>
    <t>tel. 0226198196</t>
  </si>
  <si>
    <t>03-451 Warszawa</t>
  </si>
  <si>
    <t>ul. Ratuszowa 21</t>
  </si>
  <si>
    <t>Przedszkole Nr 184</t>
  </si>
  <si>
    <t>Jednostka: P184</t>
  </si>
  <si>
    <t>2023.03.31</t>
  </si>
  <si>
    <t>013001417</t>
  </si>
  <si>
    <t>tel. 226192542</t>
  </si>
  <si>
    <t>03-719 WARSZAWA</t>
  </si>
  <si>
    <t>Warszawa, ul. Jagiellońska 28</t>
  </si>
  <si>
    <t>Przedszkole Nr 163</t>
  </si>
  <si>
    <t>Jednostka: P163</t>
  </si>
  <si>
    <t>013001512</t>
  </si>
  <si>
    <t>tel. 226193986</t>
  </si>
  <si>
    <t>03-477 Warszawa</t>
  </si>
  <si>
    <t>ul. Szymanowskiego 5a</t>
  </si>
  <si>
    <t>Przedszkole Nr 173</t>
  </si>
  <si>
    <t>Jednostka: P173</t>
  </si>
  <si>
    <t>013001498</t>
  </si>
  <si>
    <t>tel. 226190605</t>
  </si>
  <si>
    <t>03-755 Warszawa</t>
  </si>
  <si>
    <t>ul. Wołomińska 12/18</t>
  </si>
  <si>
    <t>Przedszkole Nr 186</t>
  </si>
  <si>
    <t>Jednostka: P186</t>
  </si>
  <si>
    <t>Jednostka: 8L</t>
  </si>
  <si>
    <t>VIII Liceum Ogólnokształcące</t>
  </si>
  <si>
    <t>ul. Jagiellońska 38</t>
  </si>
  <si>
    <t>03-719 Warszawa</t>
  </si>
  <si>
    <t>tel. 022 619-27-45</t>
  </si>
  <si>
    <t>000799010</t>
  </si>
  <si>
    <t>Jednostka: S30</t>
  </si>
  <si>
    <t>Szkoła Podstawowa Nr 30</t>
  </si>
  <si>
    <t>Warszawa, ul. KAWĘCZYŃSKA 2</t>
  </si>
  <si>
    <t>03-772 WARSZAWA</t>
  </si>
  <si>
    <t>tel. 0226195382</t>
  </si>
  <si>
    <t>000801993</t>
  </si>
  <si>
    <t>000801830</t>
  </si>
  <si>
    <t>tel. 22 619-14-68</t>
  </si>
  <si>
    <t>03-721 Warszawa</t>
  </si>
  <si>
    <t>ul. Jagiellońska 7</t>
  </si>
  <si>
    <t>Szkoła Podstawowa nr 50</t>
  </si>
  <si>
    <t>Jednostka: S50</t>
  </si>
  <si>
    <t>000183495</t>
  </si>
  <si>
    <t>tel. 226194540</t>
  </si>
  <si>
    <t>03-771 Warszawa</t>
  </si>
  <si>
    <t>ul. Objazdowa 3</t>
  </si>
  <si>
    <t>Zespół Szkół Nr 40</t>
  </si>
  <si>
    <t>Jednostka: ZS40</t>
  </si>
  <si>
    <t>Jednostka: P174</t>
  </si>
  <si>
    <t>Przedszkole Nr 174</t>
  </si>
  <si>
    <t>ul. Markowska 8</t>
  </si>
  <si>
    <t>03-742 Warszawa</t>
  </si>
  <si>
    <t>tel. 0226196406</t>
  </si>
  <si>
    <t>013001328</t>
  </si>
  <si>
    <t>2023.03.27</t>
  </si>
  <si>
    <t>Jednostka: ZS14</t>
  </si>
  <si>
    <t>Zespół Szkół Nr 14</t>
  </si>
  <si>
    <t>Warszawa, ul. Szanajcy 5</t>
  </si>
  <si>
    <t>03-481 warszawa</t>
  </si>
  <si>
    <t>tel. 0226194713</t>
  </si>
  <si>
    <t>000183199</t>
  </si>
  <si>
    <t>Jednostka: P217</t>
  </si>
  <si>
    <t>Przedszkole Nr 217</t>
  </si>
  <si>
    <t>ul. Szymanowskiego 4A</t>
  </si>
  <si>
    <t>tel. 226194169</t>
  </si>
  <si>
    <t>013001558</t>
  </si>
  <si>
    <t>Jednostka: S73</t>
  </si>
  <si>
    <t>Szkoła Podstawowa Nr 73</t>
  </si>
  <si>
    <t>ul. Białostocka 10/18</t>
  </si>
  <si>
    <t>03-741 Warszawa</t>
  </si>
  <si>
    <t>tel. 0226195501</t>
  </si>
  <si>
    <t>000801881</t>
  </si>
  <si>
    <t>Jednostka: PP005</t>
  </si>
  <si>
    <t>Poradnia Psychologiczno-Pedagogiczna Nr 5</t>
  </si>
  <si>
    <t>ul. Otwocka 3</t>
  </si>
  <si>
    <t>03-759 Warszawa</t>
  </si>
  <si>
    <t>tel. 226190194</t>
  </si>
  <si>
    <t>000838192</t>
  </si>
  <si>
    <t>Jednostka: ZS11</t>
  </si>
  <si>
    <t>Zespół Szkół Nr 11</t>
  </si>
  <si>
    <t>ul. Ratuszowa 13</t>
  </si>
  <si>
    <t>03-450 Warszawa</t>
  </si>
  <si>
    <t>tel. 0226199491</t>
  </si>
  <si>
    <t>000829780</t>
  </si>
  <si>
    <t>03-733 Warszawa</t>
  </si>
  <si>
    <t>Jednostka: ZS33</t>
  </si>
  <si>
    <t>Zespół Szkół Nr 33</t>
  </si>
  <si>
    <t>ul. Targowa 86</t>
  </si>
  <si>
    <t>03-448 Warszawa</t>
  </si>
  <si>
    <t>tel. 226193486</t>
  </si>
  <si>
    <t>000196115</t>
  </si>
  <si>
    <t>Jednostka: ZS73</t>
  </si>
  <si>
    <t>Zespół Szkół Nr 73</t>
  </si>
  <si>
    <t>ul. Burdzińskiego 4</t>
  </si>
  <si>
    <t>03-480 Warszawa</t>
  </si>
  <si>
    <t>tel. 0226192371</t>
  </si>
  <si>
    <t>000799055</t>
  </si>
  <si>
    <t>Jednostka: S127</t>
  </si>
  <si>
    <t>Szkoła Podstawowa Nr 127</t>
  </si>
  <si>
    <t>ul. Kowieńska 12/20</t>
  </si>
  <si>
    <t>03-438 Warszawa</t>
  </si>
  <si>
    <t>tel. 0226193088</t>
  </si>
  <si>
    <t>000801757</t>
  </si>
  <si>
    <t>Jednostka: P171</t>
  </si>
  <si>
    <t>Przedszkole Nr 171</t>
  </si>
  <si>
    <t>ul. Równa 2</t>
  </si>
  <si>
    <t>03-418 Warszawa</t>
  </si>
  <si>
    <t>tel. 226198263</t>
  </si>
  <si>
    <t>013001564</t>
  </si>
  <si>
    <t>Jednostka: P164</t>
  </si>
  <si>
    <t>Przedszkole Nr 164</t>
  </si>
  <si>
    <t>ul. Szanajcy 12</t>
  </si>
  <si>
    <t>03-481 Warszawa</t>
  </si>
  <si>
    <t>tel. 0226197879</t>
  </si>
  <si>
    <t>013001423</t>
  </si>
  <si>
    <t>2023.03.28</t>
  </si>
  <si>
    <t>Jednostka: S354</t>
  </si>
  <si>
    <t>Szkoła Podstawowa nr 354</t>
  </si>
  <si>
    <t>tel. 22 619-02-66</t>
  </si>
  <si>
    <t>146315762</t>
  </si>
  <si>
    <t>Jednostka: S395</t>
  </si>
  <si>
    <t>Szkoła Podstawowa nr 395</t>
  </si>
  <si>
    <t>ul. Sierakowskiego 9</t>
  </si>
  <si>
    <t>03-709 Warszawa</t>
  </si>
  <si>
    <t>tel. 22 619-21-86</t>
  </si>
  <si>
    <t>367361699</t>
  </si>
  <si>
    <t>Jednostka: 76L</t>
  </si>
  <si>
    <t>Liceum Ogólnokształcące Nr 76</t>
  </si>
  <si>
    <t>ul. Kowelska 1</t>
  </si>
  <si>
    <t>03-432 Warszawa</t>
  </si>
  <si>
    <t>tel. 0226193083</t>
  </si>
  <si>
    <t>010854160</t>
  </si>
  <si>
    <t>Jednostka: OJ7</t>
  </si>
  <si>
    <t>VII Ogród Jordanowski</t>
  </si>
  <si>
    <t>Warszawa, ul. Namysłowska 21</t>
  </si>
  <si>
    <t>03-455 WARSZAWA</t>
  </si>
  <si>
    <t>tel. 226198993</t>
  </si>
  <si>
    <t>012967320</t>
  </si>
  <si>
    <t>Jednostka: S258</t>
  </si>
  <si>
    <t>Szkoła Podstawowa Nr 258</t>
  </si>
  <si>
    <t>ul. Brechta 8</t>
  </si>
  <si>
    <t>03-472 Warszawa</t>
  </si>
  <si>
    <t>tel. 0226192385</t>
  </si>
  <si>
    <t>000801616</t>
  </si>
  <si>
    <t>Jednostka: P185</t>
  </si>
  <si>
    <t>Przedszkole Nr 185</t>
  </si>
  <si>
    <t>Warszawa, ul. WOŁOMIŃSKA 56</t>
  </si>
  <si>
    <t>03-755 WARSZAWA</t>
  </si>
  <si>
    <t>tel. 226198700</t>
  </si>
  <si>
    <t>013001446</t>
  </si>
  <si>
    <t>Jednostka: P169</t>
  </si>
  <si>
    <t>Przedszkole Nr 169</t>
  </si>
  <si>
    <t>ul. Namysłowska 11</t>
  </si>
  <si>
    <t>03-455 Warszawa</t>
  </si>
  <si>
    <t>tel. 226197961</t>
  </si>
  <si>
    <t>013001506</t>
  </si>
  <si>
    <t>Jednostka: P165</t>
  </si>
  <si>
    <t>Przedszkole Nr 165</t>
  </si>
  <si>
    <t>ul. Ratuszowa 8A</t>
  </si>
  <si>
    <t>03-461 Warszawa</t>
  </si>
  <si>
    <t>tel. 226192804</t>
  </si>
  <si>
    <t>013001452</t>
  </si>
  <si>
    <t>Jednostka: DBFO</t>
  </si>
  <si>
    <t>Dzielnicowe Biuro Finansów Oświaty Praga Północ m.st. Warszawy</t>
  </si>
  <si>
    <t>ul. Targowa 42/2A</t>
  </si>
  <si>
    <t>tel. 222770650</t>
  </si>
  <si>
    <t>2023.03.15</t>
  </si>
  <si>
    <t>Zestawienie zmian w funduszu jednostki</t>
  </si>
  <si>
    <t>sporządzone</t>
  </si>
  <si>
    <t>na dzień 31.12.2022</t>
  </si>
  <si>
    <t>006745994</t>
  </si>
  <si>
    <t>2023.03.27
.......................................
rok, miesiąc, dzień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</si>
</sst>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9"/>
      <name val="Calibri"/>
      <family val="2"/>
      <charset val="238"/>
    </font>
    <font>
      <b/>
      <sz val="11"/>
      <color rgb="FF000000"/>
      <name val="Calibri"/>
      <family val="2"/>
      <charset val="238"/>
      <scheme val="minor"/>
    </font>
    <font>
      <sz val="9"/>
      <color rgb="FF000000"/>
      <name val="Calibri"/>
      <family val="2"/>
      <charset val="238"/>
      <scheme val="minor"/>
    </font>
    <font>
      <b/>
      <sz val="12"/>
      <color rgb="FF000000"/>
      <name val="Calibri"/>
      <family val="2"/>
      <charset val="238"/>
      <scheme val="minor"/>
    </font>
    <font>
      <sz val="8"/>
      <color rgb="FF000000"/>
      <name val="Calibri"/>
      <family val="2"/>
      <charset val="238"/>
      <scheme val="minor"/>
    </font>
    <font>
      <sz val="8.5"/>
      <color rgb="FF000000"/>
      <name val="Calibri"/>
      <family val="2"/>
      <charset val="238"/>
      <scheme val="minor"/>
    </font>
    <font>
      <sz val="9.9"/>
      <color rgb="FF00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rgb="FFD9E1F2"/>
        <bgColor rgb="FF000000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rgb="FF000000"/>
      </top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166">
    <xf numFmtId="0" fontId="0" fillId="0" borderId="0" xfId="0"/>
    <xf numFmtId="0" fontId="1" fillId="0" borderId="0" xfId="1" applyFont="1"/>
    <xf numFmtId="0" fontId="2" fillId="0" borderId="0" xfId="1" applyFont="1"/>
    <xf numFmtId="4" fontId="3" fillId="2" borderId="0" xfId="1" applyNumberFormat="1" applyFont="1" applyFill="1" applyBorder="1" applyAlignment="1">
      <alignment horizontal="right" vertical="center" wrapText="1"/>
    </xf>
    <xf numFmtId="0" fontId="3" fillId="2" borderId="0" xfId="1" applyFont="1" applyFill="1" applyBorder="1" applyAlignment="1">
      <alignment horizontal="left" vertical="center" wrapText="1"/>
    </xf>
    <xf numFmtId="4" fontId="3" fillId="2" borderId="0" xfId="1" applyNumberFormat="1" applyFont="1" applyFill="1" applyBorder="1" applyAlignment="1">
      <alignment horizontal="right" vertical="center" shrinkToFit="1"/>
    </xf>
    <xf numFmtId="0" fontId="3" fillId="2" borderId="0" xfId="1" applyFont="1" applyFill="1" applyBorder="1" applyAlignment="1">
      <alignment horizontal="left" vertical="center" wrapText="1"/>
    </xf>
    <xf numFmtId="0" fontId="1" fillId="0" borderId="0" xfId="1" applyFont="1" applyAlignment="1">
      <alignment shrinkToFit="1"/>
    </xf>
    <xf numFmtId="0" fontId="3" fillId="2" borderId="0" xfId="1" applyFont="1" applyFill="1" applyBorder="1" applyAlignment="1">
      <alignment vertical="center" wrapText="1"/>
    </xf>
    <xf numFmtId="4" fontId="3" fillId="3" borderId="0" xfId="1" applyNumberFormat="1" applyFont="1" applyFill="1" applyBorder="1" applyAlignment="1">
      <alignment horizontal="right" vertical="center" wrapText="1"/>
    </xf>
    <xf numFmtId="0" fontId="3" fillId="3" borderId="0" xfId="1" applyFont="1" applyFill="1" applyBorder="1" applyAlignment="1">
      <alignment vertical="center" wrapText="1"/>
    </xf>
    <xf numFmtId="0" fontId="3" fillId="3" borderId="0" xfId="1" applyFont="1" applyFill="1" applyBorder="1" applyAlignment="1">
      <alignment horizontal="left" vertical="center" wrapText="1"/>
    </xf>
    <xf numFmtId="4" fontId="3" fillId="3" borderId="1" xfId="1" applyNumberFormat="1" applyFont="1" applyFill="1" applyBorder="1" applyAlignment="1">
      <alignment horizontal="right" vertical="center" shrinkToFit="1"/>
    </xf>
    <xf numFmtId="0" fontId="4" fillId="4" borderId="1" xfId="1" applyFont="1" applyFill="1" applyBorder="1" applyAlignment="1">
      <alignment horizontal="center" vertical="center" wrapText="1"/>
    </xf>
    <xf numFmtId="0" fontId="5" fillId="4" borderId="1" xfId="1" applyFont="1" applyFill="1" applyBorder="1" applyAlignment="1">
      <alignment horizontal="center" vertical="center" wrapText="1"/>
    </xf>
    <xf numFmtId="0" fontId="1" fillId="0" borderId="10" xfId="1" applyFont="1" applyBorder="1" applyAlignment="1">
      <alignment shrinkToFit="1"/>
    </xf>
    <xf numFmtId="0" fontId="7" fillId="4" borderId="11" xfId="1" applyFont="1" applyFill="1" applyBorder="1" applyAlignment="1">
      <alignment vertical="center" wrapText="1"/>
    </xf>
    <xf numFmtId="0" fontId="7" fillId="4" borderId="10" xfId="1" applyFont="1" applyFill="1" applyBorder="1" applyAlignment="1">
      <alignment vertical="center" wrapText="1"/>
    </xf>
    <xf numFmtId="0" fontId="10" fillId="0" borderId="0" xfId="1" applyFont="1"/>
    <xf numFmtId="0" fontId="3" fillId="2" borderId="0" xfId="1" applyFont="1" applyFill="1" applyBorder="1" applyAlignment="1">
      <alignment horizontal="left" vertical="center" wrapText="1"/>
    </xf>
    <xf numFmtId="0" fontId="3" fillId="2" borderId="0" xfId="1" applyFont="1" applyFill="1" applyBorder="1" applyAlignment="1">
      <alignment horizontal="left" vertical="center" wrapText="1"/>
    </xf>
    <xf numFmtId="0" fontId="3" fillId="2" borderId="0" xfId="1" applyFont="1" applyFill="1" applyBorder="1" applyAlignment="1">
      <alignment horizontal="left" vertical="center" wrapText="1"/>
    </xf>
    <xf numFmtId="0" fontId="3" fillId="2" borderId="0" xfId="1" applyFont="1" applyFill="1" applyBorder="1" applyAlignment="1">
      <alignment horizontal="left" vertical="center" wrapText="1"/>
    </xf>
    <xf numFmtId="0" fontId="0" fillId="0" borderId="0" xfId="0" applyFont="1"/>
    <xf numFmtId="0" fontId="10" fillId="0" borderId="0" xfId="0" applyFont="1"/>
    <xf numFmtId="0" fontId="2" fillId="0" borderId="0" xfId="0" applyFont="1"/>
    <xf numFmtId="0" fontId="7" fillId="4" borderId="10" xfId="0" applyFont="1" applyFill="1" applyBorder="1" applyAlignment="1">
      <alignment vertical="center" wrapText="1"/>
    </xf>
    <xf numFmtId="0" fontId="7" fillId="4" borderId="11" xfId="0" applyFont="1" applyFill="1" applyBorder="1" applyAlignment="1">
      <alignment vertical="center" wrapText="1"/>
    </xf>
    <xf numFmtId="0" fontId="0" fillId="0" borderId="10" xfId="0" applyFont="1" applyBorder="1" applyAlignment="1">
      <alignment shrinkToFit="1"/>
    </xf>
    <xf numFmtId="0" fontId="5" fillId="4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4" fontId="3" fillId="3" borderId="1" xfId="0" applyNumberFormat="1" applyFont="1" applyFill="1" applyBorder="1" applyAlignment="1">
      <alignment horizontal="right" vertical="center" shrinkToFit="1"/>
    </xf>
    <xf numFmtId="0" fontId="3" fillId="3" borderId="0" xfId="0" applyFont="1" applyFill="1" applyBorder="1" applyAlignment="1">
      <alignment horizontal="left" vertical="center" wrapText="1"/>
    </xf>
    <xf numFmtId="0" fontId="3" fillId="3" borderId="0" xfId="0" applyFont="1" applyFill="1" applyBorder="1" applyAlignment="1">
      <alignment vertical="center" wrapText="1"/>
    </xf>
    <xf numFmtId="4" fontId="3" fillId="3" borderId="0" xfId="0" applyNumberFormat="1" applyFont="1" applyFill="1" applyBorder="1" applyAlignment="1">
      <alignment horizontal="right" vertical="center" wrapText="1"/>
    </xf>
    <xf numFmtId="0" fontId="3" fillId="2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3" fillId="2" borderId="0" xfId="0" applyNumberFormat="1" applyFont="1" applyFill="1" applyBorder="1" applyAlignment="1">
      <alignment horizontal="right" vertical="center" wrapText="1"/>
    </xf>
    <xf numFmtId="4" fontId="3" fillId="2" borderId="0" xfId="0" applyNumberFormat="1" applyFont="1" applyFill="1" applyBorder="1" applyAlignment="1">
      <alignment horizontal="right" vertical="center" shrinkToFit="1"/>
    </xf>
    <xf numFmtId="0" fontId="3" fillId="2" borderId="0" xfId="0" applyFont="1" applyFill="1" applyBorder="1" applyAlignment="1">
      <alignment horizontal="left" vertical="center" wrapText="1"/>
    </xf>
    <xf numFmtId="0" fontId="3" fillId="2" borderId="0" xfId="1" applyFont="1" applyFill="1" applyBorder="1" applyAlignment="1">
      <alignment horizontal="left" vertical="center" wrapText="1"/>
    </xf>
    <xf numFmtId="0" fontId="3" fillId="2" borderId="0" xfId="1" applyFont="1" applyFill="1" applyBorder="1" applyAlignment="1">
      <alignment horizontal="left" vertical="center" wrapText="1"/>
    </xf>
    <xf numFmtId="0" fontId="3" fillId="2" borderId="0" xfId="1" applyFont="1" applyFill="1" applyBorder="1" applyAlignment="1">
      <alignment horizontal="left" vertical="center" wrapText="1"/>
    </xf>
    <xf numFmtId="0" fontId="3" fillId="2" borderId="0" xfId="0" applyFont="1" applyFill="1" applyBorder="1" applyAlignment="1">
      <alignment horizontal="left" vertical="center" wrapText="1"/>
    </xf>
    <xf numFmtId="0" fontId="3" fillId="2" borderId="0" xfId="1" applyFont="1" applyFill="1" applyBorder="1" applyAlignment="1">
      <alignment horizontal="left" vertical="center" wrapText="1"/>
    </xf>
    <xf numFmtId="0" fontId="3" fillId="2" borderId="0" xfId="0" applyFont="1" applyFill="1" applyBorder="1" applyAlignment="1">
      <alignment horizontal="left" vertical="center" wrapText="1"/>
    </xf>
    <xf numFmtId="4" fontId="12" fillId="0" borderId="0" xfId="1" applyNumberFormat="1" applyFont="1"/>
    <xf numFmtId="0" fontId="3" fillId="2" borderId="0" xfId="0" applyFont="1" applyFill="1" applyBorder="1" applyAlignment="1">
      <alignment horizontal="left" vertical="center" wrapText="1"/>
    </xf>
    <xf numFmtId="0" fontId="3" fillId="2" borderId="0" xfId="1" applyFont="1" applyFill="1" applyBorder="1" applyAlignment="1">
      <alignment horizontal="left" vertical="center" wrapText="1"/>
    </xf>
    <xf numFmtId="0" fontId="17" fillId="5" borderId="10" xfId="0" applyFont="1" applyFill="1" applyBorder="1" applyAlignment="1">
      <alignment vertical="center" wrapText="1"/>
    </xf>
    <xf numFmtId="0" fontId="17" fillId="5" borderId="11" xfId="0" applyFont="1" applyFill="1" applyBorder="1" applyAlignment="1">
      <alignment vertical="center" wrapText="1"/>
    </xf>
    <xf numFmtId="49" fontId="2" fillId="0" borderId="0" xfId="0" applyNumberFormat="1" applyFont="1"/>
    <xf numFmtId="49" fontId="2" fillId="0" borderId="0" xfId="1" applyNumberFormat="1" applyFont="1"/>
    <xf numFmtId="49" fontId="1" fillId="0" borderId="0" xfId="1" applyNumberFormat="1" applyFont="1"/>
    <xf numFmtId="49" fontId="10" fillId="0" borderId="0" xfId="1" applyNumberFormat="1" applyFont="1"/>
    <xf numFmtId="49" fontId="7" fillId="4" borderId="11" xfId="1" applyNumberFormat="1" applyFont="1" applyFill="1" applyBorder="1" applyAlignment="1">
      <alignment vertical="center" wrapText="1"/>
    </xf>
    <xf numFmtId="49" fontId="1" fillId="0" borderId="10" xfId="1" applyNumberFormat="1" applyFont="1" applyBorder="1" applyAlignment="1">
      <alignment shrinkToFit="1"/>
    </xf>
    <xf numFmtId="49" fontId="4" fillId="4" borderId="1" xfId="1" applyNumberFormat="1" applyFont="1" applyFill="1" applyBorder="1" applyAlignment="1">
      <alignment horizontal="center" vertical="center" wrapText="1"/>
    </xf>
    <xf numFmtId="49" fontId="3" fillId="3" borderId="1" xfId="1" applyNumberFormat="1" applyFont="1" applyFill="1" applyBorder="1" applyAlignment="1">
      <alignment horizontal="right" vertical="center" shrinkToFit="1"/>
    </xf>
    <xf numFmtId="49" fontId="3" fillId="3" borderId="0" xfId="1" applyNumberFormat="1" applyFont="1" applyFill="1" applyBorder="1" applyAlignment="1">
      <alignment horizontal="right" vertical="center" wrapText="1"/>
    </xf>
    <xf numFmtId="49" fontId="3" fillId="2" borderId="0" xfId="1" applyNumberFormat="1" applyFont="1" applyFill="1" applyBorder="1" applyAlignment="1">
      <alignment vertical="center" wrapText="1"/>
    </xf>
    <xf numFmtId="49" fontId="1" fillId="0" borderId="0" xfId="1" applyNumberFormat="1" applyFont="1" applyAlignment="1">
      <alignment shrinkToFit="1"/>
    </xf>
    <xf numFmtId="49" fontId="3" fillId="2" borderId="0" xfId="1" applyNumberFormat="1" applyFont="1" applyFill="1" applyBorder="1" applyAlignment="1">
      <alignment horizontal="right" vertical="center" shrinkToFit="1"/>
    </xf>
    <xf numFmtId="49" fontId="3" fillId="2" borderId="0" xfId="1" applyNumberFormat="1" applyFont="1" applyFill="1" applyBorder="1" applyAlignment="1">
      <alignment horizontal="right" vertical="center" wrapText="1"/>
    </xf>
    <xf numFmtId="0" fontId="1" fillId="0" borderId="0" xfId="1" applyFont="1" applyBorder="1" applyAlignment="1">
      <alignment shrinkToFit="1"/>
    </xf>
    <xf numFmtId="0" fontId="3" fillId="3" borderId="4" xfId="1" applyFont="1" applyFill="1" applyBorder="1" applyAlignment="1">
      <alignment horizontal="left" vertical="center" wrapText="1"/>
    </xf>
    <xf numFmtId="0" fontId="3" fillId="3" borderId="3" xfId="1" applyFont="1" applyFill="1" applyBorder="1" applyAlignment="1">
      <alignment horizontal="left" vertical="center" wrapText="1"/>
    </xf>
    <xf numFmtId="0" fontId="3" fillId="3" borderId="2" xfId="1" applyFont="1" applyFill="1" applyBorder="1" applyAlignment="1">
      <alignment horizontal="left" vertical="center" wrapText="1"/>
    </xf>
    <xf numFmtId="0" fontId="11" fillId="0" borderId="9" xfId="1" applyFont="1" applyBorder="1" applyAlignment="1">
      <alignment horizontal="left" wrapText="1"/>
    </xf>
    <xf numFmtId="0" fontId="3" fillId="4" borderId="15" xfId="1" applyFont="1" applyFill="1" applyBorder="1" applyAlignment="1">
      <alignment horizontal="left" vertical="center" wrapText="1"/>
    </xf>
    <xf numFmtId="0" fontId="3" fillId="4" borderId="14" xfId="1" applyFont="1" applyFill="1" applyBorder="1" applyAlignment="1">
      <alignment horizontal="left" vertical="center" wrapText="1"/>
    </xf>
    <xf numFmtId="0" fontId="3" fillId="4" borderId="10" xfId="1" applyFont="1" applyFill="1" applyBorder="1" applyAlignment="1">
      <alignment horizontal="left" vertical="center" wrapText="1"/>
    </xf>
    <xf numFmtId="0" fontId="3" fillId="4" borderId="11" xfId="1" applyFont="1" applyFill="1" applyBorder="1" applyAlignment="1">
      <alignment horizontal="left" vertical="center" wrapText="1"/>
    </xf>
    <xf numFmtId="0" fontId="9" fillId="4" borderId="15" xfId="1" applyFont="1" applyFill="1" applyBorder="1" applyAlignment="1">
      <alignment horizontal="center" vertical="center" wrapText="1"/>
    </xf>
    <xf numFmtId="0" fontId="9" fillId="4" borderId="12" xfId="1" applyFont="1" applyFill="1" applyBorder="1" applyAlignment="1">
      <alignment horizontal="center" vertical="center" wrapText="1"/>
    </xf>
    <xf numFmtId="0" fontId="9" fillId="4" borderId="10" xfId="1" applyFont="1" applyFill="1" applyBorder="1" applyAlignment="1">
      <alignment horizontal="center" vertical="center" wrapText="1"/>
    </xf>
    <xf numFmtId="0" fontId="3" fillId="4" borderId="0" xfId="1" applyFont="1" applyFill="1" applyBorder="1" applyAlignment="1">
      <alignment horizontal="center" vertical="center" wrapText="1"/>
    </xf>
    <xf numFmtId="0" fontId="3" fillId="4" borderId="10" xfId="1" applyFont="1" applyFill="1" applyBorder="1" applyAlignment="1">
      <alignment horizontal="center" vertical="center" wrapText="1"/>
    </xf>
    <xf numFmtId="0" fontId="3" fillId="4" borderId="12" xfId="1" applyFont="1" applyFill="1" applyBorder="1" applyAlignment="1">
      <alignment horizontal="left" vertical="center" wrapText="1"/>
    </xf>
    <xf numFmtId="0" fontId="8" fillId="4" borderId="10" xfId="1" applyFont="1" applyFill="1" applyBorder="1" applyAlignment="1">
      <alignment horizontal="left" vertical="center" wrapText="1"/>
    </xf>
    <xf numFmtId="0" fontId="8" fillId="4" borderId="0" xfId="1" applyFont="1" applyFill="1" applyBorder="1" applyAlignment="1">
      <alignment horizontal="left" vertical="center" wrapText="1"/>
    </xf>
    <xf numFmtId="0" fontId="8" fillId="4" borderId="10" xfId="1" applyFont="1" applyFill="1" applyBorder="1" applyAlignment="1">
      <alignment horizontal="left" vertical="top" wrapText="1"/>
    </xf>
    <xf numFmtId="0" fontId="8" fillId="4" borderId="11" xfId="1" applyFont="1" applyFill="1" applyBorder="1" applyAlignment="1">
      <alignment horizontal="left" vertical="top" wrapText="1"/>
    </xf>
    <xf numFmtId="0" fontId="3" fillId="0" borderId="0" xfId="1" applyFont="1" applyAlignment="1">
      <alignment horizontal="center" wrapText="1"/>
    </xf>
    <xf numFmtId="0" fontId="3" fillId="0" borderId="0" xfId="1" applyFont="1" applyAlignment="1">
      <alignment horizontal="center"/>
    </xf>
    <xf numFmtId="0" fontId="8" fillId="4" borderId="8" xfId="1" applyFont="1" applyFill="1" applyBorder="1" applyAlignment="1">
      <alignment horizontal="left" vertical="center" wrapText="1"/>
    </xf>
    <xf numFmtId="0" fontId="8" fillId="4" borderId="9" xfId="1" applyFont="1" applyFill="1" applyBorder="1" applyAlignment="1">
      <alignment horizontal="left" vertical="center" wrapText="1"/>
    </xf>
    <xf numFmtId="0" fontId="7" fillId="4" borderId="8" xfId="1" applyFont="1" applyFill="1" applyBorder="1" applyAlignment="1">
      <alignment horizontal="left" vertical="center" wrapText="1"/>
    </xf>
    <xf numFmtId="0" fontId="7" fillId="4" borderId="7" xfId="1" applyFont="1" applyFill="1" applyBorder="1" applyAlignment="1">
      <alignment horizontal="left" vertical="center" wrapText="1"/>
    </xf>
    <xf numFmtId="0" fontId="3" fillId="4" borderId="13" xfId="1" applyFont="1" applyFill="1" applyBorder="1" applyAlignment="1">
      <alignment horizontal="left" vertical="center" wrapText="1"/>
    </xf>
    <xf numFmtId="0" fontId="6" fillId="4" borderId="6" xfId="1" applyFont="1" applyFill="1" applyBorder="1" applyAlignment="1">
      <alignment horizontal="center" vertical="center" wrapText="1"/>
    </xf>
    <xf numFmtId="0" fontId="6" fillId="4" borderId="5" xfId="1" applyFont="1" applyFill="1" applyBorder="1" applyAlignment="1">
      <alignment horizontal="center" vertical="center" wrapText="1"/>
    </xf>
    <xf numFmtId="0" fontId="3" fillId="2" borderId="0" xfId="1" applyFont="1" applyFill="1" applyBorder="1" applyAlignment="1">
      <alignment horizontal="left" vertical="center" wrapText="1"/>
    </xf>
    <xf numFmtId="0" fontId="5" fillId="4" borderId="8" xfId="1" applyFont="1" applyFill="1" applyBorder="1" applyAlignment="1">
      <alignment horizontal="center" vertical="center" wrapText="1"/>
    </xf>
    <xf numFmtId="0" fontId="5" fillId="4" borderId="9" xfId="1" applyFont="1" applyFill="1" applyBorder="1" applyAlignment="1">
      <alignment horizontal="center" vertical="center" wrapText="1"/>
    </xf>
    <xf numFmtId="0" fontId="3" fillId="4" borderId="10" xfId="0" applyFont="1" applyFill="1" applyBorder="1" applyAlignment="1">
      <alignment horizontal="left" vertical="center" wrapText="1"/>
    </xf>
    <xf numFmtId="0" fontId="3" fillId="4" borderId="11" xfId="0" applyFont="1" applyFill="1" applyBorder="1" applyAlignment="1">
      <alignment horizontal="left" vertical="center" wrapText="1"/>
    </xf>
    <xf numFmtId="0" fontId="11" fillId="0" borderId="9" xfId="0" applyFont="1" applyBorder="1" applyAlignment="1">
      <alignment horizontal="left" wrapText="1"/>
    </xf>
    <xf numFmtId="0" fontId="3" fillId="4" borderId="15" xfId="0" applyFont="1" applyFill="1" applyBorder="1" applyAlignment="1">
      <alignment horizontal="left" vertical="center" wrapText="1"/>
    </xf>
    <xf numFmtId="0" fontId="3" fillId="4" borderId="12" xfId="0" applyFont="1" applyFill="1" applyBorder="1" applyAlignment="1">
      <alignment horizontal="left" vertical="center" wrapText="1"/>
    </xf>
    <xf numFmtId="0" fontId="9" fillId="4" borderId="15" xfId="0" applyFont="1" applyFill="1" applyBorder="1" applyAlignment="1">
      <alignment horizontal="center" vertical="center" wrapText="1"/>
    </xf>
    <xf numFmtId="0" fontId="9" fillId="4" borderId="12" xfId="0" applyFont="1" applyFill="1" applyBorder="1" applyAlignment="1">
      <alignment horizontal="center" vertical="center" wrapText="1"/>
    </xf>
    <xf numFmtId="0" fontId="3" fillId="4" borderId="14" xfId="0" applyFont="1" applyFill="1" applyBorder="1" applyAlignment="1">
      <alignment horizontal="left" vertical="center" wrapText="1"/>
    </xf>
    <xf numFmtId="0" fontId="8" fillId="4" borderId="10" xfId="0" applyFont="1" applyFill="1" applyBorder="1" applyAlignment="1">
      <alignment horizontal="left" vertical="center" wrapText="1"/>
    </xf>
    <xf numFmtId="0" fontId="8" fillId="4" borderId="0" xfId="0" applyFont="1" applyFill="1" applyBorder="1" applyAlignment="1">
      <alignment horizontal="left" vertical="center" wrapText="1"/>
    </xf>
    <xf numFmtId="0" fontId="9" fillId="4" borderId="10" xfId="0" applyFont="1" applyFill="1" applyBorder="1" applyAlignment="1">
      <alignment horizontal="center" vertical="center" wrapText="1"/>
    </xf>
    <xf numFmtId="0" fontId="3" fillId="4" borderId="0" xfId="0" applyFont="1" applyFill="1" applyBorder="1" applyAlignment="1">
      <alignment horizontal="center" vertical="center" wrapText="1"/>
    </xf>
    <xf numFmtId="0" fontId="8" fillId="4" borderId="10" xfId="0" applyFont="1" applyFill="1" applyBorder="1" applyAlignment="1">
      <alignment horizontal="left" vertical="top" wrapText="1"/>
    </xf>
    <xf numFmtId="0" fontId="8" fillId="4" borderId="11" xfId="0" applyFont="1" applyFill="1" applyBorder="1" applyAlignment="1">
      <alignment horizontal="left" vertical="top" wrapText="1"/>
    </xf>
    <xf numFmtId="0" fontId="3" fillId="4" borderId="10" xfId="0" applyFont="1" applyFill="1" applyBorder="1" applyAlignment="1">
      <alignment horizontal="center" vertical="center" wrapText="1"/>
    </xf>
    <xf numFmtId="0" fontId="8" fillId="4" borderId="8" xfId="0" applyFont="1" applyFill="1" applyBorder="1" applyAlignment="1">
      <alignment horizontal="left" vertical="center" wrapText="1"/>
    </xf>
    <xf numFmtId="0" fontId="8" fillId="4" borderId="9" xfId="0" applyFont="1" applyFill="1" applyBorder="1" applyAlignment="1">
      <alignment horizontal="left" vertical="center" wrapText="1"/>
    </xf>
    <xf numFmtId="0" fontId="3" fillId="4" borderId="13" xfId="0" applyFont="1" applyFill="1" applyBorder="1" applyAlignment="1">
      <alignment horizontal="left" vertical="center" wrapText="1"/>
    </xf>
    <xf numFmtId="0" fontId="7" fillId="4" borderId="8" xfId="0" applyFont="1" applyFill="1" applyBorder="1" applyAlignment="1">
      <alignment horizontal="left" vertical="center" wrapText="1"/>
    </xf>
    <xf numFmtId="0" fontId="7" fillId="4" borderId="7" xfId="0" applyFont="1" applyFill="1" applyBorder="1" applyAlignment="1">
      <alignment horizontal="left" vertical="center" wrapText="1"/>
    </xf>
    <xf numFmtId="0" fontId="6" fillId="4" borderId="6" xfId="0" applyFont="1" applyFill="1" applyBorder="1" applyAlignment="1">
      <alignment horizontal="center" vertical="center" wrapText="1"/>
    </xf>
    <xf numFmtId="0" fontId="6" fillId="4" borderId="5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left" vertical="center" wrapText="1"/>
    </xf>
    <xf numFmtId="0" fontId="3" fillId="3" borderId="3" xfId="0" applyFont="1" applyFill="1" applyBorder="1" applyAlignment="1">
      <alignment horizontal="left" vertical="center" wrapText="1"/>
    </xf>
    <xf numFmtId="0" fontId="3" fillId="3" borderId="2" xfId="0" applyFont="1" applyFill="1" applyBorder="1" applyAlignment="1">
      <alignment horizontal="left" vertical="center" wrapText="1"/>
    </xf>
    <xf numFmtId="0" fontId="5" fillId="4" borderId="8" xfId="0" applyFont="1" applyFill="1" applyBorder="1" applyAlignment="1">
      <alignment horizontal="center" vertical="center" wrapText="1"/>
    </xf>
    <xf numFmtId="0" fontId="5" fillId="4" borderId="9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  <xf numFmtId="0" fontId="3" fillId="2" borderId="0" xfId="0" applyFont="1" applyFill="1" applyBorder="1" applyAlignment="1">
      <alignment horizontal="left" vertical="center" wrapText="1"/>
    </xf>
    <xf numFmtId="0" fontId="9" fillId="4" borderId="14" xfId="0" applyFont="1" applyFill="1" applyBorder="1" applyAlignment="1">
      <alignment horizontal="center" vertical="center" wrapText="1"/>
    </xf>
    <xf numFmtId="0" fontId="8" fillId="4" borderId="11" xfId="0" applyFont="1" applyFill="1" applyBorder="1" applyAlignment="1">
      <alignment horizontal="left" vertical="center" wrapText="1"/>
    </xf>
    <xf numFmtId="0" fontId="9" fillId="4" borderId="11" xfId="0" applyFont="1" applyFill="1" applyBorder="1" applyAlignment="1">
      <alignment horizontal="center" vertical="center" wrapText="1"/>
    </xf>
    <xf numFmtId="0" fontId="3" fillId="4" borderId="11" xfId="0" applyFont="1" applyFill="1" applyBorder="1" applyAlignment="1">
      <alignment horizontal="center" vertical="center" wrapText="1"/>
    </xf>
    <xf numFmtId="0" fontId="8" fillId="4" borderId="7" xfId="0" applyFont="1" applyFill="1" applyBorder="1" applyAlignment="1">
      <alignment horizontal="left" vertical="center" wrapText="1"/>
    </xf>
    <xf numFmtId="0" fontId="6" fillId="4" borderId="16" xfId="0" applyFont="1" applyFill="1" applyBorder="1" applyAlignment="1">
      <alignment horizontal="center" vertical="center" wrapText="1"/>
    </xf>
    <xf numFmtId="0" fontId="5" fillId="4" borderId="7" xfId="0" applyFont="1" applyFill="1" applyBorder="1" applyAlignment="1">
      <alignment horizontal="center" vertical="center" wrapText="1"/>
    </xf>
    <xf numFmtId="0" fontId="9" fillId="4" borderId="14" xfId="1" applyFont="1" applyFill="1" applyBorder="1" applyAlignment="1">
      <alignment horizontal="center" vertical="center" wrapText="1"/>
    </xf>
    <xf numFmtId="0" fontId="8" fillId="4" borderId="11" xfId="1" applyFont="1" applyFill="1" applyBorder="1" applyAlignment="1">
      <alignment horizontal="left" vertical="center" wrapText="1"/>
    </xf>
    <xf numFmtId="0" fontId="9" fillId="4" borderId="11" xfId="1" applyFont="1" applyFill="1" applyBorder="1" applyAlignment="1">
      <alignment horizontal="center" vertical="center" wrapText="1"/>
    </xf>
    <xf numFmtId="0" fontId="3" fillId="4" borderId="11" xfId="1" applyFont="1" applyFill="1" applyBorder="1" applyAlignment="1">
      <alignment horizontal="center" vertical="center" wrapText="1"/>
    </xf>
    <xf numFmtId="0" fontId="8" fillId="4" borderId="7" xfId="1" applyFont="1" applyFill="1" applyBorder="1" applyAlignment="1">
      <alignment horizontal="left" vertical="center" wrapText="1"/>
    </xf>
    <xf numFmtId="0" fontId="6" fillId="4" borderId="16" xfId="1" applyFont="1" applyFill="1" applyBorder="1" applyAlignment="1">
      <alignment horizontal="center" vertical="center" wrapText="1"/>
    </xf>
    <xf numFmtId="0" fontId="5" fillId="4" borderId="7" xfId="1" applyFont="1" applyFill="1" applyBorder="1" applyAlignment="1">
      <alignment horizontal="center" vertical="center" wrapText="1"/>
    </xf>
    <xf numFmtId="0" fontId="14" fillId="5" borderId="10" xfId="0" applyFont="1" applyFill="1" applyBorder="1" applyAlignment="1">
      <alignment horizontal="left" vertical="center" wrapText="1"/>
    </xf>
    <xf numFmtId="0" fontId="14" fillId="5" borderId="11" xfId="0" applyFont="1" applyFill="1" applyBorder="1" applyAlignment="1">
      <alignment horizontal="left" vertical="center" wrapText="1"/>
    </xf>
    <xf numFmtId="0" fontId="13" fillId="0" borderId="9" xfId="0" applyFont="1" applyBorder="1" applyAlignment="1">
      <alignment horizontal="left" wrapText="1"/>
    </xf>
    <xf numFmtId="0" fontId="14" fillId="5" borderId="15" xfId="0" applyFont="1" applyFill="1" applyBorder="1" applyAlignment="1">
      <alignment horizontal="left" vertical="center" wrapText="1"/>
    </xf>
    <xf numFmtId="0" fontId="14" fillId="5" borderId="14" xfId="0" applyFont="1" applyFill="1" applyBorder="1" applyAlignment="1">
      <alignment horizontal="left" vertical="center" wrapText="1"/>
    </xf>
    <xf numFmtId="0" fontId="15" fillId="5" borderId="15" xfId="0" applyFont="1" applyFill="1" applyBorder="1" applyAlignment="1">
      <alignment horizontal="center" vertical="center" wrapText="1"/>
    </xf>
    <xf numFmtId="0" fontId="15" fillId="5" borderId="14" xfId="0" applyFont="1" applyFill="1" applyBorder="1" applyAlignment="1">
      <alignment horizontal="center" vertical="center" wrapText="1"/>
    </xf>
    <xf numFmtId="0" fontId="14" fillId="5" borderId="12" xfId="0" applyFont="1" applyFill="1" applyBorder="1" applyAlignment="1">
      <alignment horizontal="left" vertical="center" wrapText="1"/>
    </xf>
    <xf numFmtId="0" fontId="16" fillId="5" borderId="10" xfId="0" applyFont="1" applyFill="1" applyBorder="1" applyAlignment="1">
      <alignment horizontal="left" vertical="center" wrapText="1"/>
    </xf>
    <xf numFmtId="0" fontId="16" fillId="5" borderId="11" xfId="0" applyFont="1" applyFill="1" applyBorder="1" applyAlignment="1">
      <alignment horizontal="left" vertical="center" wrapText="1"/>
    </xf>
    <xf numFmtId="0" fontId="15" fillId="5" borderId="10" xfId="0" applyFont="1" applyFill="1" applyBorder="1" applyAlignment="1">
      <alignment horizontal="center" vertical="center" wrapText="1"/>
    </xf>
    <xf numFmtId="0" fontId="15" fillId="5" borderId="11" xfId="0" applyFont="1" applyFill="1" applyBorder="1" applyAlignment="1">
      <alignment horizontal="center" vertical="center" wrapText="1"/>
    </xf>
    <xf numFmtId="0" fontId="16" fillId="5" borderId="10" xfId="0" applyFont="1" applyFill="1" applyBorder="1" applyAlignment="1">
      <alignment horizontal="left" vertical="top" wrapText="1"/>
    </xf>
    <xf numFmtId="0" fontId="16" fillId="5" borderId="0" xfId="0" applyFont="1" applyFill="1" applyBorder="1" applyAlignment="1">
      <alignment horizontal="left" vertical="top" wrapText="1"/>
    </xf>
    <xf numFmtId="0" fontId="14" fillId="5" borderId="10" xfId="0" applyFont="1" applyFill="1" applyBorder="1" applyAlignment="1">
      <alignment horizontal="center" vertical="center" wrapText="1"/>
    </xf>
    <xf numFmtId="0" fontId="14" fillId="5" borderId="11" xfId="0" applyFont="1" applyFill="1" applyBorder="1" applyAlignment="1">
      <alignment horizontal="center" vertical="center" wrapText="1"/>
    </xf>
    <xf numFmtId="0" fontId="16" fillId="5" borderId="8" xfId="0" applyFont="1" applyFill="1" applyBorder="1" applyAlignment="1">
      <alignment horizontal="left" vertical="center" wrapText="1"/>
    </xf>
    <xf numFmtId="0" fontId="16" fillId="5" borderId="7" xfId="0" applyFont="1" applyFill="1" applyBorder="1" applyAlignment="1">
      <alignment horizontal="left" vertical="center" wrapText="1"/>
    </xf>
    <xf numFmtId="0" fontId="14" fillId="5" borderId="13" xfId="0" applyFont="1" applyFill="1" applyBorder="1" applyAlignment="1">
      <alignment horizontal="left" vertical="center" wrapText="1"/>
    </xf>
    <xf numFmtId="0" fontId="17" fillId="5" borderId="8" xfId="0" applyFont="1" applyFill="1" applyBorder="1" applyAlignment="1">
      <alignment horizontal="left" vertical="center" wrapText="1"/>
    </xf>
    <xf numFmtId="0" fontId="17" fillId="5" borderId="9" xfId="0" applyFont="1" applyFill="1" applyBorder="1" applyAlignment="1">
      <alignment horizontal="left" vertical="center" wrapText="1"/>
    </xf>
    <xf numFmtId="0" fontId="16" fillId="5" borderId="8" xfId="0" quotePrefix="1" applyFont="1" applyFill="1" applyBorder="1" applyAlignment="1">
      <alignment horizontal="left" vertical="center" wrapText="1"/>
    </xf>
    <xf numFmtId="0" fontId="18" fillId="5" borderId="8" xfId="0" applyFont="1" applyFill="1" applyBorder="1" applyAlignment="1">
      <alignment horizontal="center" vertical="center" wrapText="1"/>
    </xf>
    <xf numFmtId="0" fontId="18" fillId="5" borderId="7" xfId="0" applyFont="1" applyFill="1" applyBorder="1" applyAlignment="1">
      <alignment horizontal="center" vertical="center" wrapText="1"/>
    </xf>
    <xf numFmtId="0" fontId="16" fillId="5" borderId="11" xfId="0" applyFont="1" applyFill="1" applyBorder="1" applyAlignment="1">
      <alignment horizontal="left" vertical="top" wrapText="1"/>
    </xf>
    <xf numFmtId="0" fontId="17" fillId="5" borderId="7" xfId="0" applyFont="1" applyFill="1" applyBorder="1" applyAlignment="1">
      <alignment horizontal="left" vertical="center" wrapText="1"/>
    </xf>
    <xf numFmtId="0" fontId="8" fillId="4" borderId="8" xfId="1" quotePrefix="1" applyFont="1" applyFill="1" applyBorder="1" applyAlignment="1">
      <alignment horizontal="left" vertical="center" wrapText="1"/>
    </xf>
  </cellXfs>
  <cellStyles count="2">
    <cellStyle name="Normalny" xfId="0" builtinId="0"/>
    <cellStyle name="Normalny 2" xfId="1"/>
  </cellStyles>
  <dxfs count="182"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sharedStrings" Target="sharedStrings.xml"/><Relationship Id="rId8" Type="http://schemas.openxmlformats.org/officeDocument/2006/relationships/worksheet" Target="worksheets/sheet8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7"/>
  <sheetViews>
    <sheetView showGridLines="0" topLeftCell="A4" workbookViewId="0">
      <selection activeCell="H27" sqref="H27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68" t="s">
        <v>53</v>
      </c>
      <c r="B2" s="68"/>
      <c r="C2" s="68"/>
      <c r="D2" s="68"/>
      <c r="E2" s="68"/>
      <c r="F2" s="68"/>
      <c r="G2" s="18" t="s">
        <v>46</v>
      </c>
      <c r="H2" s="2"/>
      <c r="I2" s="2"/>
      <c r="J2" s="2"/>
      <c r="K2" s="2"/>
      <c r="L2" s="2"/>
    </row>
    <row r="3" spans="1:13" ht="15.75" customHeight="1" x14ac:dyDescent="0.25">
      <c r="A3" s="69" t="s">
        <v>45</v>
      </c>
      <c r="B3" s="78"/>
      <c r="C3" s="73"/>
      <c r="D3" s="74"/>
      <c r="E3" s="69" t="s">
        <v>44</v>
      </c>
      <c r="F3" s="70"/>
      <c r="G3" s="2" t="b">
        <v>0</v>
      </c>
    </row>
    <row r="4" spans="1:13" ht="31.5" customHeight="1" x14ac:dyDescent="0.25">
      <c r="A4" s="79" t="s">
        <v>52</v>
      </c>
      <c r="B4" s="80"/>
      <c r="C4" s="75" t="str">
        <f>IF(G4,"Rachunek zysków i strat","Zestawienie zmian w funduszu jednostki")</f>
        <v>Zestawienie zmian w funduszu jednostki</v>
      </c>
      <c r="D4" s="76"/>
      <c r="E4" s="81" t="s">
        <v>42</v>
      </c>
      <c r="F4" s="82"/>
      <c r="G4" s="2" t="b">
        <v>0</v>
      </c>
      <c r="H4" s="2"/>
    </row>
    <row r="5" spans="1:13" ht="15" customHeight="1" x14ac:dyDescent="0.25">
      <c r="A5" s="79" t="s">
        <v>51</v>
      </c>
      <c r="B5" s="80"/>
      <c r="C5" s="77" t="str">
        <f>IF(G5,"sporządzony","sporządzone")</f>
        <v>sporządzone</v>
      </c>
      <c r="D5" s="76"/>
      <c r="E5" s="81"/>
      <c r="F5" s="82"/>
      <c r="G5" s="2" t="b">
        <v>0</v>
      </c>
    </row>
    <row r="6" spans="1:13" ht="15" customHeight="1" x14ac:dyDescent="0.25">
      <c r="A6" s="79" t="s">
        <v>50</v>
      </c>
      <c r="B6" s="80"/>
      <c r="C6" s="77" t="str">
        <f>CONCATENATE("na dzień ",G6)</f>
        <v>na dzień 31.12.2022</v>
      </c>
      <c r="D6" s="76"/>
      <c r="E6" s="81"/>
      <c r="F6" s="82"/>
      <c r="G6" s="2" t="s">
        <v>39</v>
      </c>
    </row>
    <row r="7" spans="1:13" ht="15" customHeight="1" x14ac:dyDescent="0.25">
      <c r="A7" s="85" t="s">
        <v>49</v>
      </c>
      <c r="B7" s="86"/>
      <c r="C7" s="77" t="str">
        <f>IF(G4,"Wariant porównawczy","")</f>
        <v/>
      </c>
      <c r="D7" s="76"/>
      <c r="E7" s="17" t="s">
        <v>34</v>
      </c>
      <c r="F7" s="16"/>
      <c r="G7" s="15">
        <v>2022</v>
      </c>
    </row>
    <row r="8" spans="1:13" ht="15" customHeight="1" x14ac:dyDescent="0.25">
      <c r="A8" s="89" t="s">
        <v>37</v>
      </c>
      <c r="B8" s="78"/>
      <c r="C8" s="77"/>
      <c r="D8" s="76"/>
      <c r="E8" s="71" t="str">
        <f>IF(G8&gt;=2018,"","wysłać bez pisma przewodniego")</f>
        <v/>
      </c>
      <c r="F8" s="72"/>
      <c r="G8" s="15">
        <v>2022</v>
      </c>
    </row>
    <row r="9" spans="1:13" ht="15" customHeight="1" x14ac:dyDescent="0.25">
      <c r="A9" s="85" t="s">
        <v>48</v>
      </c>
      <c r="B9" s="86"/>
      <c r="C9" s="93" t="s">
        <v>35</v>
      </c>
      <c r="D9" s="94"/>
      <c r="E9" s="87" t="s">
        <v>34</v>
      </c>
      <c r="F9" s="88"/>
    </row>
    <row r="10" spans="1:13" ht="15" customHeight="1" x14ac:dyDescent="0.25"/>
    <row r="11" spans="1:13" ht="25.5" customHeight="1" x14ac:dyDescent="0.25">
      <c r="A11" s="90"/>
      <c r="B11" s="91"/>
      <c r="C11" s="91"/>
      <c r="D11" s="91"/>
      <c r="E11" s="14" t="s">
        <v>33</v>
      </c>
      <c r="F11" s="13" t="s">
        <v>32</v>
      </c>
    </row>
    <row r="12" spans="1:13" ht="15" customHeight="1" x14ac:dyDescent="0.25">
      <c r="A12" s="65" t="s">
        <v>31</v>
      </c>
      <c r="B12" s="66"/>
      <c r="C12" s="66"/>
      <c r="D12" s="67"/>
      <c r="E12" s="12">
        <v>2483933.58</v>
      </c>
      <c r="F12" s="12">
        <v>2653225.4700000002</v>
      </c>
      <c r="G12" s="2" t="b">
        <v>1</v>
      </c>
      <c r="H12" s="2"/>
      <c r="I12" s="2"/>
      <c r="J12" s="2"/>
      <c r="K12" s="2"/>
      <c r="L12" s="2"/>
      <c r="M12" s="2"/>
    </row>
    <row r="13" spans="1:13" ht="15" customHeight="1" x14ac:dyDescent="0.25">
      <c r="A13" s="65" t="s">
        <v>30</v>
      </c>
      <c r="B13" s="66"/>
      <c r="C13" s="66"/>
      <c r="D13" s="67"/>
      <c r="E13" s="12">
        <v>2490964.11</v>
      </c>
      <c r="F13" s="12">
        <v>10375174.609999999</v>
      </c>
      <c r="G13" s="2" t="b">
        <v>0</v>
      </c>
      <c r="H13" s="2"/>
      <c r="I13" s="2"/>
      <c r="J13" s="2"/>
      <c r="K13" s="2"/>
      <c r="L13" s="2"/>
      <c r="M13" s="2"/>
    </row>
    <row r="14" spans="1:13" ht="15" customHeight="1" x14ac:dyDescent="0.25">
      <c r="A14" s="65" t="s">
        <v>29</v>
      </c>
      <c r="B14" s="66"/>
      <c r="C14" s="66"/>
      <c r="D14" s="67"/>
      <c r="E14" s="12">
        <v>0</v>
      </c>
      <c r="F14" s="12">
        <v>0</v>
      </c>
      <c r="G14" s="2" t="b">
        <v>0</v>
      </c>
      <c r="H14" s="2"/>
      <c r="I14" s="2"/>
      <c r="J14" s="2"/>
      <c r="K14" s="2"/>
      <c r="L14" s="2"/>
      <c r="M14" s="2"/>
    </row>
    <row r="15" spans="1:13" ht="15" customHeight="1" x14ac:dyDescent="0.25">
      <c r="A15" s="65" t="s">
        <v>28</v>
      </c>
      <c r="B15" s="66"/>
      <c r="C15" s="66"/>
      <c r="D15" s="67"/>
      <c r="E15" s="12">
        <v>2490964.11</v>
      </c>
      <c r="F15" s="12">
        <v>2666085.4</v>
      </c>
      <c r="G15" s="2" t="b">
        <v>0</v>
      </c>
      <c r="H15" s="2"/>
      <c r="I15" s="2"/>
      <c r="J15" s="2"/>
      <c r="K15" s="2"/>
      <c r="L15" s="2"/>
      <c r="M15" s="2"/>
    </row>
    <row r="16" spans="1:13" ht="15" customHeight="1" x14ac:dyDescent="0.25">
      <c r="A16" s="65" t="s">
        <v>27</v>
      </c>
      <c r="B16" s="66"/>
      <c r="C16" s="66"/>
      <c r="D16" s="67"/>
      <c r="E16" s="12">
        <v>0</v>
      </c>
      <c r="F16" s="12">
        <v>0</v>
      </c>
      <c r="G16" s="2" t="b">
        <v>0</v>
      </c>
      <c r="H16" s="2"/>
      <c r="I16" s="2"/>
      <c r="J16" s="2"/>
      <c r="K16" s="2"/>
      <c r="L16" s="2"/>
      <c r="M16" s="2"/>
    </row>
    <row r="17" spans="1:13" ht="15" customHeight="1" x14ac:dyDescent="0.25">
      <c r="A17" s="65" t="s">
        <v>26</v>
      </c>
      <c r="B17" s="66"/>
      <c r="C17" s="66"/>
      <c r="D17" s="67"/>
      <c r="E17" s="12">
        <v>0</v>
      </c>
      <c r="F17" s="12">
        <v>0</v>
      </c>
      <c r="G17" s="2" t="b">
        <v>0</v>
      </c>
      <c r="H17" s="2"/>
      <c r="I17" s="2"/>
      <c r="J17" s="2"/>
      <c r="K17" s="2"/>
      <c r="L17" s="2"/>
      <c r="M17" s="2"/>
    </row>
    <row r="18" spans="1:13" ht="15" customHeight="1" x14ac:dyDescent="0.25">
      <c r="A18" s="65" t="s">
        <v>25</v>
      </c>
      <c r="B18" s="66"/>
      <c r="C18" s="66"/>
      <c r="D18" s="67"/>
      <c r="E18" s="12">
        <v>0</v>
      </c>
      <c r="F18" s="12">
        <v>0</v>
      </c>
      <c r="G18" s="2" t="b">
        <v>0</v>
      </c>
      <c r="H18" s="2"/>
      <c r="I18" s="2"/>
      <c r="J18" s="2"/>
      <c r="K18" s="2"/>
      <c r="L18" s="2"/>
      <c r="M18" s="2"/>
    </row>
    <row r="19" spans="1:13" ht="24" customHeight="1" x14ac:dyDescent="0.25">
      <c r="A19" s="65" t="s">
        <v>24</v>
      </c>
      <c r="B19" s="66"/>
      <c r="C19" s="66"/>
      <c r="D19" s="67"/>
      <c r="E19" s="12">
        <v>0</v>
      </c>
      <c r="F19" s="12">
        <v>7709089.21</v>
      </c>
      <c r="G19" s="2" t="b">
        <v>0</v>
      </c>
      <c r="H19" s="2"/>
      <c r="I19" s="2"/>
      <c r="J19" s="2"/>
      <c r="K19" s="2"/>
      <c r="L19" s="2"/>
      <c r="M19" s="2"/>
    </row>
    <row r="20" spans="1:13" ht="15" customHeight="1" x14ac:dyDescent="0.25">
      <c r="A20" s="65" t="s">
        <v>23</v>
      </c>
      <c r="B20" s="66"/>
      <c r="C20" s="66"/>
      <c r="D20" s="67"/>
      <c r="E20" s="12">
        <v>0</v>
      </c>
      <c r="F20" s="12">
        <v>0</v>
      </c>
      <c r="G20" s="2" t="b">
        <v>0</v>
      </c>
      <c r="H20" s="2"/>
      <c r="I20" s="2"/>
      <c r="J20" s="2"/>
      <c r="K20" s="2"/>
      <c r="L20" s="2"/>
      <c r="M20" s="2"/>
    </row>
    <row r="21" spans="1:13" ht="15" customHeight="1" x14ac:dyDescent="0.25">
      <c r="A21" s="65" t="s">
        <v>22</v>
      </c>
      <c r="B21" s="66"/>
      <c r="C21" s="66"/>
      <c r="D21" s="67"/>
      <c r="E21" s="12">
        <v>0</v>
      </c>
      <c r="F21" s="12">
        <v>0</v>
      </c>
      <c r="G21" s="2" t="b">
        <v>0</v>
      </c>
      <c r="H21" s="2"/>
      <c r="I21" s="2"/>
      <c r="J21" s="2"/>
      <c r="K21" s="2"/>
      <c r="L21" s="2"/>
      <c r="M21" s="2"/>
    </row>
    <row r="22" spans="1:13" ht="15" customHeight="1" x14ac:dyDescent="0.25">
      <c r="A22" s="65" t="s">
        <v>21</v>
      </c>
      <c r="B22" s="66"/>
      <c r="C22" s="66"/>
      <c r="D22" s="67"/>
      <c r="E22" s="12">
        <v>0</v>
      </c>
      <c r="F22" s="12">
        <v>0</v>
      </c>
      <c r="G22" s="2" t="b">
        <v>0</v>
      </c>
      <c r="H22" s="2"/>
      <c r="I22" s="2"/>
      <c r="J22" s="2"/>
      <c r="K22" s="2"/>
      <c r="L22" s="2"/>
      <c r="M22" s="2"/>
    </row>
    <row r="23" spans="1:13" ht="15" customHeight="1" x14ac:dyDescent="0.25">
      <c r="A23" s="65" t="s">
        <v>20</v>
      </c>
      <c r="B23" s="66"/>
      <c r="C23" s="66"/>
      <c r="D23" s="67"/>
      <c r="E23" s="12">
        <v>0</v>
      </c>
      <c r="F23" s="12">
        <v>0</v>
      </c>
      <c r="G23" s="2" t="b">
        <v>0</v>
      </c>
      <c r="H23" s="2"/>
      <c r="I23" s="2"/>
      <c r="J23" s="2"/>
      <c r="K23" s="2"/>
      <c r="L23" s="2"/>
      <c r="M23" s="2"/>
    </row>
    <row r="24" spans="1:13" ht="15" customHeight="1" x14ac:dyDescent="0.25">
      <c r="A24" s="65" t="s">
        <v>19</v>
      </c>
      <c r="B24" s="66"/>
      <c r="C24" s="66"/>
      <c r="D24" s="67"/>
      <c r="E24" s="12">
        <v>2321672.2200000002</v>
      </c>
      <c r="F24" s="12">
        <v>2531764.29</v>
      </c>
      <c r="G24" s="2" t="b">
        <v>0</v>
      </c>
      <c r="H24" s="2"/>
      <c r="I24" s="2"/>
      <c r="J24" s="2"/>
      <c r="K24" s="2"/>
      <c r="L24" s="2"/>
      <c r="M24" s="2"/>
    </row>
    <row r="25" spans="1:13" ht="15" customHeight="1" x14ac:dyDescent="0.25">
      <c r="A25" s="65" t="s">
        <v>18</v>
      </c>
      <c r="B25" s="66"/>
      <c r="C25" s="66"/>
      <c r="D25" s="67"/>
      <c r="E25" s="12">
        <v>2321183.27</v>
      </c>
      <c r="F25" s="12">
        <v>2531129.09</v>
      </c>
      <c r="G25" s="2" t="b">
        <v>0</v>
      </c>
      <c r="H25" s="2"/>
      <c r="I25" s="2"/>
      <c r="J25" s="2"/>
      <c r="K25" s="2"/>
      <c r="L25" s="2"/>
      <c r="M25" s="2"/>
    </row>
    <row r="26" spans="1:13" ht="15" customHeight="1" x14ac:dyDescent="0.25">
      <c r="A26" s="65" t="s">
        <v>17</v>
      </c>
      <c r="B26" s="66"/>
      <c r="C26" s="66"/>
      <c r="D26" s="67"/>
      <c r="E26" s="12">
        <v>488.95</v>
      </c>
      <c r="F26" s="12">
        <v>635.20000000000005</v>
      </c>
      <c r="G26" s="2" t="b">
        <v>0</v>
      </c>
      <c r="H26" s="2"/>
      <c r="I26" s="2"/>
      <c r="J26" s="2"/>
      <c r="K26" s="2"/>
      <c r="L26" s="2"/>
      <c r="M26" s="2"/>
    </row>
    <row r="27" spans="1:13" ht="15" customHeight="1" x14ac:dyDescent="0.25">
      <c r="A27" s="65" t="s">
        <v>16</v>
      </c>
      <c r="B27" s="66"/>
      <c r="C27" s="66"/>
      <c r="D27" s="67"/>
      <c r="E27" s="12">
        <v>0</v>
      </c>
      <c r="F27" s="12">
        <v>0</v>
      </c>
      <c r="G27" s="2" t="b">
        <v>0</v>
      </c>
      <c r="H27" s="2"/>
      <c r="I27" s="2"/>
      <c r="J27" s="2"/>
      <c r="K27" s="2"/>
      <c r="L27" s="2"/>
      <c r="M27" s="2"/>
    </row>
    <row r="28" spans="1:13" ht="15" customHeight="1" x14ac:dyDescent="0.25">
      <c r="A28" s="65" t="s">
        <v>15</v>
      </c>
      <c r="B28" s="66"/>
      <c r="C28" s="66"/>
      <c r="D28" s="67"/>
      <c r="E28" s="12">
        <v>0</v>
      </c>
      <c r="F28" s="12">
        <v>0</v>
      </c>
      <c r="G28" s="2" t="b">
        <v>0</v>
      </c>
      <c r="H28" s="2"/>
      <c r="I28" s="2"/>
      <c r="J28" s="2"/>
      <c r="K28" s="2"/>
      <c r="L28" s="2"/>
      <c r="M28" s="2"/>
    </row>
    <row r="29" spans="1:13" ht="15" customHeight="1" x14ac:dyDescent="0.25">
      <c r="A29" s="65" t="s">
        <v>14</v>
      </c>
      <c r="B29" s="66"/>
      <c r="C29" s="66"/>
      <c r="D29" s="67"/>
      <c r="E29" s="12">
        <v>0</v>
      </c>
      <c r="F29" s="12">
        <v>0</v>
      </c>
      <c r="G29" s="2" t="b">
        <v>0</v>
      </c>
      <c r="H29" s="2"/>
      <c r="I29" s="2"/>
      <c r="J29" s="2"/>
      <c r="K29" s="2"/>
      <c r="L29" s="2"/>
      <c r="M29" s="2"/>
    </row>
    <row r="30" spans="1:13" ht="24" customHeight="1" x14ac:dyDescent="0.25">
      <c r="A30" s="65" t="s">
        <v>13</v>
      </c>
      <c r="B30" s="66"/>
      <c r="C30" s="66"/>
      <c r="D30" s="67"/>
      <c r="E30" s="12">
        <v>0</v>
      </c>
      <c r="F30" s="12">
        <v>0</v>
      </c>
      <c r="G30" s="2" t="b">
        <v>0</v>
      </c>
      <c r="H30" s="2"/>
      <c r="I30" s="2"/>
      <c r="J30" s="2"/>
      <c r="K30" s="2"/>
      <c r="L30" s="2"/>
      <c r="M30" s="2"/>
    </row>
    <row r="31" spans="1:13" ht="15" customHeight="1" x14ac:dyDescent="0.25">
      <c r="A31" s="65" t="s">
        <v>12</v>
      </c>
      <c r="B31" s="66"/>
      <c r="C31" s="66"/>
      <c r="D31" s="67"/>
      <c r="E31" s="12">
        <v>0</v>
      </c>
      <c r="F31" s="12">
        <v>0</v>
      </c>
      <c r="G31" s="2" t="b">
        <v>0</v>
      </c>
      <c r="H31" s="2"/>
      <c r="I31" s="2"/>
      <c r="J31" s="2"/>
      <c r="K31" s="2"/>
      <c r="L31" s="2"/>
      <c r="M31" s="2"/>
    </row>
    <row r="32" spans="1:13" ht="15" customHeight="1" x14ac:dyDescent="0.25">
      <c r="A32" s="65" t="s">
        <v>11</v>
      </c>
      <c r="B32" s="66"/>
      <c r="C32" s="66"/>
      <c r="D32" s="67"/>
      <c r="E32" s="12">
        <v>0</v>
      </c>
      <c r="F32" s="12">
        <v>0</v>
      </c>
      <c r="G32" s="2" t="b">
        <v>0</v>
      </c>
      <c r="H32" s="2"/>
      <c r="I32" s="2"/>
      <c r="J32" s="2"/>
      <c r="K32" s="2"/>
      <c r="L32" s="2"/>
      <c r="M32" s="2"/>
    </row>
    <row r="33" spans="1:13" ht="15" customHeight="1" x14ac:dyDescent="0.25">
      <c r="A33" s="65" t="s">
        <v>10</v>
      </c>
      <c r="B33" s="66"/>
      <c r="C33" s="66"/>
      <c r="D33" s="67"/>
      <c r="E33" s="12">
        <v>0</v>
      </c>
      <c r="F33" s="12">
        <v>0</v>
      </c>
      <c r="G33" s="2" t="b">
        <v>0</v>
      </c>
      <c r="H33" s="2"/>
      <c r="I33" s="2"/>
      <c r="J33" s="2"/>
      <c r="K33" s="2"/>
      <c r="L33" s="2"/>
      <c r="M33" s="2"/>
    </row>
    <row r="34" spans="1:13" ht="15" customHeight="1" x14ac:dyDescent="0.25">
      <c r="A34" s="65" t="s">
        <v>9</v>
      </c>
      <c r="B34" s="66"/>
      <c r="C34" s="66"/>
      <c r="D34" s="67"/>
      <c r="E34" s="12">
        <v>2653225.4700000002</v>
      </c>
      <c r="F34" s="12">
        <v>10496635.789999999</v>
      </c>
      <c r="G34" s="2" t="b">
        <v>1</v>
      </c>
      <c r="H34" s="2"/>
      <c r="I34" s="2"/>
      <c r="J34" s="2"/>
      <c r="K34" s="2"/>
      <c r="L34" s="2"/>
      <c r="M34" s="2"/>
    </row>
    <row r="35" spans="1:13" ht="15" customHeight="1" x14ac:dyDescent="0.25">
      <c r="A35" s="65" t="s">
        <v>8</v>
      </c>
      <c r="B35" s="66"/>
      <c r="C35" s="66"/>
      <c r="D35" s="67"/>
      <c r="E35" s="12">
        <v>-2531129.09</v>
      </c>
      <c r="F35" s="12">
        <v>-3051341.06</v>
      </c>
      <c r="G35" s="2" t="b">
        <v>1</v>
      </c>
      <c r="H35" s="2"/>
      <c r="I35" s="2"/>
      <c r="J35" s="2"/>
      <c r="K35" s="2"/>
      <c r="L35" s="2"/>
      <c r="M35" s="2"/>
    </row>
    <row r="36" spans="1:13" ht="15" customHeight="1" x14ac:dyDescent="0.25">
      <c r="A36" s="65" t="s">
        <v>7</v>
      </c>
      <c r="B36" s="66"/>
      <c r="C36" s="66"/>
      <c r="D36" s="67"/>
      <c r="E36" s="12">
        <v>0</v>
      </c>
      <c r="F36" s="12">
        <v>0</v>
      </c>
      <c r="G36" s="2" t="b">
        <v>0</v>
      </c>
      <c r="H36" s="2"/>
      <c r="I36" s="2"/>
      <c r="J36" s="2"/>
      <c r="K36" s="2"/>
      <c r="L36" s="2"/>
      <c r="M36" s="2"/>
    </row>
    <row r="37" spans="1:13" ht="15" customHeight="1" x14ac:dyDescent="0.25">
      <c r="A37" s="65" t="s">
        <v>6</v>
      </c>
      <c r="B37" s="66"/>
      <c r="C37" s="66"/>
      <c r="D37" s="67"/>
      <c r="E37" s="12">
        <v>-2531129.09</v>
      </c>
      <c r="F37" s="12">
        <v>-3051341.06</v>
      </c>
      <c r="G37" s="2" t="b">
        <v>0</v>
      </c>
      <c r="H37" s="2"/>
      <c r="I37" s="2"/>
      <c r="J37" s="2"/>
      <c r="K37" s="2"/>
      <c r="L37" s="2"/>
      <c r="M37" s="2"/>
    </row>
    <row r="38" spans="1:13" ht="15" customHeight="1" x14ac:dyDescent="0.25">
      <c r="A38" s="65" t="s">
        <v>5</v>
      </c>
      <c r="B38" s="66"/>
      <c r="C38" s="66"/>
      <c r="D38" s="67"/>
      <c r="E38" s="12">
        <v>0</v>
      </c>
      <c r="F38" s="12">
        <v>0</v>
      </c>
      <c r="G38" s="2" t="b">
        <v>0</v>
      </c>
      <c r="H38" s="2"/>
      <c r="I38" s="2"/>
      <c r="J38" s="2"/>
      <c r="K38" s="2"/>
      <c r="L38" s="2"/>
      <c r="M38" s="2"/>
    </row>
    <row r="39" spans="1:13" ht="15" customHeight="1" x14ac:dyDescent="0.25">
      <c r="A39" s="65" t="s">
        <v>4</v>
      </c>
      <c r="B39" s="66"/>
      <c r="C39" s="66"/>
      <c r="D39" s="67"/>
      <c r="E39" s="12">
        <v>122096.38</v>
      </c>
      <c r="F39" s="12">
        <v>7445294.7300000004</v>
      </c>
      <c r="G39" s="2" t="b">
        <v>1</v>
      </c>
      <c r="H39" s="2"/>
      <c r="I39" s="2"/>
      <c r="J39" s="2"/>
      <c r="K39" s="2"/>
      <c r="L39" s="2"/>
      <c r="M39" s="2"/>
    </row>
    <row r="40" spans="1:13" ht="15" customHeight="1" x14ac:dyDescent="0.25">
      <c r="A40" s="11"/>
      <c r="B40" s="11"/>
      <c r="C40" s="11"/>
      <c r="D40" s="11"/>
      <c r="E40" s="10"/>
      <c r="F40" s="9"/>
      <c r="G40" s="2"/>
      <c r="H40" s="2"/>
      <c r="I40" s="2"/>
      <c r="J40" s="2"/>
      <c r="K40" s="2"/>
      <c r="L40" s="2"/>
      <c r="M40" s="2"/>
    </row>
    <row r="41" spans="1:13" ht="13.5" hidden="1" customHeight="1" x14ac:dyDescent="0.25">
      <c r="A41" s="92" t="s">
        <v>3</v>
      </c>
      <c r="B41" s="92"/>
      <c r="C41" s="92"/>
      <c r="D41" s="92"/>
      <c r="E41" s="8"/>
      <c r="F41" s="8"/>
      <c r="G41" s="7">
        <v>2022</v>
      </c>
    </row>
    <row r="42" spans="1:13" ht="15" customHeight="1" x14ac:dyDescent="0.25">
      <c r="A42" s="92"/>
      <c r="B42" s="92"/>
      <c r="C42" s="92"/>
      <c r="D42" s="92"/>
      <c r="E42" s="3"/>
      <c r="F42" s="5">
        <v>0</v>
      </c>
      <c r="G42" s="2" t="b">
        <v>0</v>
      </c>
    </row>
    <row r="43" spans="1:13" ht="15" customHeight="1" x14ac:dyDescent="0.25">
      <c r="A43" s="4"/>
      <c r="B43" s="4"/>
      <c r="C43" s="4"/>
      <c r="D43" s="4"/>
      <c r="E43" s="3"/>
      <c r="F43" s="3"/>
      <c r="G43" s="2"/>
    </row>
    <row r="44" spans="1:13" ht="36" customHeight="1" x14ac:dyDescent="0.25">
      <c r="A44" s="83" t="s">
        <v>2</v>
      </c>
      <c r="B44" s="83"/>
      <c r="C44" s="83" t="str">
        <f>G44&amp;CHAR(10)&amp;"......................................."&amp;CHAR(10)&amp;"rok, miesiąc, dzień"</f>
        <v>2023.03.07
.......................................
rok, miesiąc, dzień</v>
      </c>
      <c r="D44" s="83"/>
      <c r="E44" s="83" t="s">
        <v>1</v>
      </c>
      <c r="F44" s="84"/>
      <c r="G44" s="2" t="s">
        <v>0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C9:D9"/>
    <mergeCell ref="A42:D42"/>
    <mergeCell ref="A13:D13"/>
    <mergeCell ref="A14:D14"/>
    <mergeCell ref="A25:D25"/>
    <mergeCell ref="A26:D26"/>
    <mergeCell ref="A27:D27"/>
    <mergeCell ref="A28:D28"/>
    <mergeCell ref="A29:D29"/>
    <mergeCell ref="A20:D20"/>
    <mergeCell ref="A21:D21"/>
    <mergeCell ref="A22:D22"/>
    <mergeCell ref="A23:D23"/>
    <mergeCell ref="A18:D18"/>
    <mergeCell ref="A19:D19"/>
    <mergeCell ref="A12:D12"/>
    <mergeCell ref="A41:D41"/>
    <mergeCell ref="A15:D15"/>
    <mergeCell ref="A16:D16"/>
    <mergeCell ref="A17:D17"/>
    <mergeCell ref="A37:D37"/>
    <mergeCell ref="A38:D38"/>
    <mergeCell ref="A39:D39"/>
    <mergeCell ref="A30:D30"/>
    <mergeCell ref="A31:D31"/>
    <mergeCell ref="A32:D32"/>
    <mergeCell ref="A33:D33"/>
    <mergeCell ref="A34:D34"/>
    <mergeCell ref="C44:D44"/>
    <mergeCell ref="E44:F44"/>
    <mergeCell ref="A9:B9"/>
    <mergeCell ref="E9:F9"/>
    <mergeCell ref="A5:B5"/>
    <mergeCell ref="A6:B6"/>
    <mergeCell ref="A7:B7"/>
    <mergeCell ref="A8:B8"/>
    <mergeCell ref="A11:D11"/>
    <mergeCell ref="C5:D5"/>
    <mergeCell ref="C6:D6"/>
    <mergeCell ref="C7:D7"/>
    <mergeCell ref="A24:D24"/>
    <mergeCell ref="A35:D35"/>
    <mergeCell ref="A36:D36"/>
    <mergeCell ref="A44:B44"/>
    <mergeCell ref="A2:F2"/>
    <mergeCell ref="E3:F3"/>
    <mergeCell ref="E8:F8"/>
    <mergeCell ref="C3:D3"/>
    <mergeCell ref="C4:D4"/>
    <mergeCell ref="A3:B3"/>
    <mergeCell ref="A4:B4"/>
    <mergeCell ref="C8:D8"/>
    <mergeCell ref="E4:F6"/>
  </mergeCells>
  <conditionalFormatting sqref="A12:F39">
    <cfRule type="expression" dxfId="133" priority="6">
      <formula>$G12</formula>
    </cfRule>
  </conditionalFormatting>
  <conditionalFormatting sqref="E12:E39">
    <cfRule type="expression" dxfId="132" priority="5">
      <formula>AND($G$3,$E12=0)</formula>
    </cfRule>
  </conditionalFormatting>
  <conditionalFormatting sqref="F12:F39">
    <cfRule type="expression" dxfId="131" priority="4">
      <formula>AND($G$3,$F12=0)</formula>
    </cfRule>
  </conditionalFormatting>
  <conditionalFormatting sqref="F42">
    <cfRule type="expression" dxfId="130" priority="3">
      <formula>OR($G42=FALSE,AND($G$3,$F42=0))</formula>
    </cfRule>
  </conditionalFormatting>
  <conditionalFormatting sqref="E7">
    <cfRule type="expression" dxfId="129" priority="1">
      <formula>$G7&lt;2018</formula>
    </cfRule>
  </conditionalFormatting>
  <conditionalFormatting sqref="F7">
    <cfRule type="expression" dxfId="128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81" fitToHeight="0" orientation="portrait" r:id="rId1"/>
  <headerFooter>
    <oddFooter>&amp;L
&amp;"Calibri"&amp;7Finanse VULCAN wersja 23.02.0002.34570, VULCAN sp. z o.o., licencja: warszawapragapolnoc, nr lic: 3079, Dzielnicowe Biuro Finansów Oświaty Praga Północ m. st...&amp;C&amp;"Calibri"&amp;8Strona &amp;P z &amp;N
&amp;R
&amp;"Calibri"&amp;7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7"/>
  <sheetViews>
    <sheetView showGridLines="0" topLeftCell="A25" workbookViewId="0">
      <selection activeCell="H27" sqref="H27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68" t="s">
        <v>59</v>
      </c>
      <c r="B2" s="68"/>
      <c r="C2" s="68"/>
      <c r="D2" s="68"/>
      <c r="E2" s="68"/>
      <c r="F2" s="68"/>
      <c r="G2" s="18" t="s">
        <v>46</v>
      </c>
      <c r="H2" s="2"/>
      <c r="I2" s="2"/>
      <c r="J2" s="2"/>
      <c r="K2" s="2"/>
      <c r="L2" s="2"/>
    </row>
    <row r="3" spans="1:13" ht="15.75" customHeight="1" x14ac:dyDescent="0.25">
      <c r="A3" s="69" t="s">
        <v>45</v>
      </c>
      <c r="B3" s="78"/>
      <c r="C3" s="73"/>
      <c r="D3" s="74"/>
      <c r="E3" s="69" t="s">
        <v>44</v>
      </c>
      <c r="F3" s="70"/>
      <c r="G3" s="2" t="b">
        <v>0</v>
      </c>
    </row>
    <row r="4" spans="1:13" ht="31.5" customHeight="1" x14ac:dyDescent="0.25">
      <c r="A4" s="79" t="s">
        <v>58</v>
      </c>
      <c r="B4" s="80"/>
      <c r="C4" s="75" t="str">
        <f>IF(G4,"Rachunek zysków i strat","Zestawienie zmian w funduszu jednostki")</f>
        <v>Zestawienie zmian w funduszu jednostki</v>
      </c>
      <c r="D4" s="76"/>
      <c r="E4" s="81" t="s">
        <v>42</v>
      </c>
      <c r="F4" s="82"/>
      <c r="G4" s="2" t="b">
        <v>0</v>
      </c>
      <c r="H4" s="2"/>
    </row>
    <row r="5" spans="1:13" ht="15" customHeight="1" x14ac:dyDescent="0.25">
      <c r="A5" s="79" t="s">
        <v>57</v>
      </c>
      <c r="B5" s="80"/>
      <c r="C5" s="77" t="str">
        <f>IF(G5,"sporządzony","sporządzone")</f>
        <v>sporządzone</v>
      </c>
      <c r="D5" s="76"/>
      <c r="E5" s="81"/>
      <c r="F5" s="82"/>
      <c r="G5" s="2" t="b">
        <v>0</v>
      </c>
    </row>
    <row r="6" spans="1:13" ht="15" customHeight="1" x14ac:dyDescent="0.25">
      <c r="A6" s="79" t="s">
        <v>56</v>
      </c>
      <c r="B6" s="80"/>
      <c r="C6" s="77" t="str">
        <f>CONCATENATE("na dzień ",G6)</f>
        <v>na dzień 31.12.2022</v>
      </c>
      <c r="D6" s="76"/>
      <c r="E6" s="81"/>
      <c r="F6" s="82"/>
      <c r="G6" s="2" t="s">
        <v>39</v>
      </c>
    </row>
    <row r="7" spans="1:13" ht="15" customHeight="1" x14ac:dyDescent="0.25">
      <c r="A7" s="85" t="s">
        <v>55</v>
      </c>
      <c r="B7" s="86"/>
      <c r="C7" s="77" t="str">
        <f>IF(G4,"Wariant porównawczy","")</f>
        <v/>
      </c>
      <c r="D7" s="76"/>
      <c r="E7" s="17" t="s">
        <v>34</v>
      </c>
      <c r="F7" s="16"/>
      <c r="G7" s="15">
        <v>2022</v>
      </c>
    </row>
    <row r="8" spans="1:13" ht="15" customHeight="1" x14ac:dyDescent="0.25">
      <c r="A8" s="89" t="s">
        <v>37</v>
      </c>
      <c r="B8" s="78"/>
      <c r="C8" s="77"/>
      <c r="D8" s="76"/>
      <c r="E8" s="71" t="str">
        <f>IF(G8&gt;=2018,"","wysłać bez pisma przewodniego")</f>
        <v/>
      </c>
      <c r="F8" s="72"/>
      <c r="G8" s="15">
        <v>2022</v>
      </c>
    </row>
    <row r="9" spans="1:13" ht="15" customHeight="1" x14ac:dyDescent="0.25">
      <c r="A9" s="85" t="s">
        <v>54</v>
      </c>
      <c r="B9" s="86"/>
      <c r="C9" s="93" t="s">
        <v>35</v>
      </c>
      <c r="D9" s="94"/>
      <c r="E9" s="87" t="s">
        <v>34</v>
      </c>
      <c r="F9" s="88"/>
    </row>
    <row r="10" spans="1:13" ht="15" customHeight="1" x14ac:dyDescent="0.25"/>
    <row r="11" spans="1:13" ht="25.5" customHeight="1" x14ac:dyDescent="0.25">
      <c r="A11" s="90"/>
      <c r="B11" s="91"/>
      <c r="C11" s="91"/>
      <c r="D11" s="91"/>
      <c r="E11" s="14" t="s">
        <v>33</v>
      </c>
      <c r="F11" s="13" t="s">
        <v>32</v>
      </c>
    </row>
    <row r="12" spans="1:13" ht="15" customHeight="1" x14ac:dyDescent="0.25">
      <c r="A12" s="65" t="s">
        <v>31</v>
      </c>
      <c r="B12" s="66"/>
      <c r="C12" s="66"/>
      <c r="D12" s="67"/>
      <c r="E12" s="12">
        <v>2738260.36</v>
      </c>
      <c r="F12" s="12">
        <v>2891247.12</v>
      </c>
      <c r="G12" s="2" t="b">
        <v>1</v>
      </c>
      <c r="H12" s="2"/>
      <c r="I12" s="2"/>
      <c r="J12" s="2"/>
      <c r="K12" s="2"/>
      <c r="L12" s="2"/>
      <c r="M12" s="2"/>
    </row>
    <row r="13" spans="1:13" ht="15" customHeight="1" x14ac:dyDescent="0.25">
      <c r="A13" s="65" t="s">
        <v>30</v>
      </c>
      <c r="B13" s="66"/>
      <c r="C13" s="66"/>
      <c r="D13" s="67"/>
      <c r="E13" s="12">
        <v>2072672.24</v>
      </c>
      <c r="F13" s="12">
        <v>2098312.35</v>
      </c>
      <c r="G13" s="2" t="b">
        <v>0</v>
      </c>
      <c r="H13" s="2"/>
      <c r="I13" s="2"/>
      <c r="J13" s="2"/>
      <c r="K13" s="2"/>
      <c r="L13" s="2"/>
      <c r="M13" s="2"/>
    </row>
    <row r="14" spans="1:13" ht="15" customHeight="1" x14ac:dyDescent="0.25">
      <c r="A14" s="65" t="s">
        <v>29</v>
      </c>
      <c r="B14" s="66"/>
      <c r="C14" s="66"/>
      <c r="D14" s="67"/>
      <c r="E14" s="12">
        <v>0</v>
      </c>
      <c r="F14" s="12">
        <v>0</v>
      </c>
      <c r="G14" s="2" t="b">
        <v>0</v>
      </c>
      <c r="H14" s="2"/>
      <c r="I14" s="2"/>
      <c r="J14" s="2"/>
      <c r="K14" s="2"/>
      <c r="L14" s="2"/>
      <c r="M14" s="2"/>
    </row>
    <row r="15" spans="1:13" ht="15" customHeight="1" x14ac:dyDescent="0.25">
      <c r="A15" s="65" t="s">
        <v>28</v>
      </c>
      <c r="B15" s="66"/>
      <c r="C15" s="66"/>
      <c r="D15" s="67"/>
      <c r="E15" s="12">
        <v>2072672.24</v>
      </c>
      <c r="F15" s="12">
        <v>2098312.35</v>
      </c>
      <c r="G15" s="2" t="b">
        <v>0</v>
      </c>
      <c r="H15" s="2"/>
      <c r="I15" s="2"/>
      <c r="J15" s="2"/>
      <c r="K15" s="2"/>
      <c r="L15" s="2"/>
      <c r="M15" s="2"/>
    </row>
    <row r="16" spans="1:13" ht="15" customHeight="1" x14ac:dyDescent="0.25">
      <c r="A16" s="65" t="s">
        <v>27</v>
      </c>
      <c r="B16" s="66"/>
      <c r="C16" s="66"/>
      <c r="D16" s="67"/>
      <c r="E16" s="12">
        <v>0</v>
      </c>
      <c r="F16" s="12">
        <v>0</v>
      </c>
      <c r="G16" s="2" t="b">
        <v>0</v>
      </c>
      <c r="H16" s="2"/>
      <c r="I16" s="2"/>
      <c r="J16" s="2"/>
      <c r="K16" s="2"/>
      <c r="L16" s="2"/>
      <c r="M16" s="2"/>
    </row>
    <row r="17" spans="1:13" ht="15" customHeight="1" x14ac:dyDescent="0.25">
      <c r="A17" s="65" t="s">
        <v>26</v>
      </c>
      <c r="B17" s="66"/>
      <c r="C17" s="66"/>
      <c r="D17" s="67"/>
      <c r="E17" s="12">
        <v>0</v>
      </c>
      <c r="F17" s="12">
        <v>0</v>
      </c>
      <c r="G17" s="2" t="b">
        <v>0</v>
      </c>
      <c r="H17" s="2"/>
      <c r="I17" s="2"/>
      <c r="J17" s="2"/>
      <c r="K17" s="2"/>
      <c r="L17" s="2"/>
      <c r="M17" s="2"/>
    </row>
    <row r="18" spans="1:13" ht="15" customHeight="1" x14ac:dyDescent="0.25">
      <c r="A18" s="65" t="s">
        <v>25</v>
      </c>
      <c r="B18" s="66"/>
      <c r="C18" s="66"/>
      <c r="D18" s="67"/>
      <c r="E18" s="12">
        <v>0</v>
      </c>
      <c r="F18" s="12">
        <v>0</v>
      </c>
      <c r="G18" s="2" t="b">
        <v>0</v>
      </c>
      <c r="H18" s="2"/>
      <c r="I18" s="2"/>
      <c r="J18" s="2"/>
      <c r="K18" s="2"/>
      <c r="L18" s="2"/>
      <c r="M18" s="2"/>
    </row>
    <row r="19" spans="1:13" ht="24" customHeight="1" x14ac:dyDescent="0.25">
      <c r="A19" s="65" t="s">
        <v>24</v>
      </c>
      <c r="B19" s="66"/>
      <c r="C19" s="66"/>
      <c r="D19" s="67"/>
      <c r="E19" s="12">
        <v>0</v>
      </c>
      <c r="F19" s="12">
        <v>0</v>
      </c>
      <c r="G19" s="2" t="b">
        <v>0</v>
      </c>
      <c r="H19" s="2"/>
      <c r="I19" s="2"/>
      <c r="J19" s="2"/>
      <c r="K19" s="2"/>
      <c r="L19" s="2"/>
      <c r="M19" s="2"/>
    </row>
    <row r="20" spans="1:13" ht="15" customHeight="1" x14ac:dyDescent="0.25">
      <c r="A20" s="65" t="s">
        <v>23</v>
      </c>
      <c r="B20" s="66"/>
      <c r="C20" s="66"/>
      <c r="D20" s="67"/>
      <c r="E20" s="12">
        <v>0</v>
      </c>
      <c r="F20" s="12">
        <v>0</v>
      </c>
      <c r="G20" s="2" t="b">
        <v>0</v>
      </c>
      <c r="H20" s="2"/>
      <c r="I20" s="2"/>
      <c r="J20" s="2"/>
      <c r="K20" s="2"/>
      <c r="L20" s="2"/>
      <c r="M20" s="2"/>
    </row>
    <row r="21" spans="1:13" ht="15" customHeight="1" x14ac:dyDescent="0.25">
      <c r="A21" s="65" t="s">
        <v>22</v>
      </c>
      <c r="B21" s="66"/>
      <c r="C21" s="66"/>
      <c r="D21" s="67"/>
      <c r="E21" s="12">
        <v>0</v>
      </c>
      <c r="F21" s="12">
        <v>0</v>
      </c>
      <c r="G21" s="2" t="b">
        <v>0</v>
      </c>
      <c r="H21" s="2"/>
      <c r="I21" s="2"/>
      <c r="J21" s="2"/>
      <c r="K21" s="2"/>
      <c r="L21" s="2"/>
      <c r="M21" s="2"/>
    </row>
    <row r="22" spans="1:13" ht="15" customHeight="1" x14ac:dyDescent="0.25">
      <c r="A22" s="65" t="s">
        <v>21</v>
      </c>
      <c r="B22" s="66"/>
      <c r="C22" s="66"/>
      <c r="D22" s="67"/>
      <c r="E22" s="12">
        <v>0</v>
      </c>
      <c r="F22" s="12">
        <v>0</v>
      </c>
      <c r="G22" s="2" t="b">
        <v>0</v>
      </c>
      <c r="H22" s="2"/>
      <c r="I22" s="2"/>
      <c r="J22" s="2"/>
      <c r="K22" s="2"/>
      <c r="L22" s="2"/>
      <c r="M22" s="2"/>
    </row>
    <row r="23" spans="1:13" ht="15" customHeight="1" x14ac:dyDescent="0.25">
      <c r="A23" s="65" t="s">
        <v>20</v>
      </c>
      <c r="B23" s="66"/>
      <c r="C23" s="66"/>
      <c r="D23" s="67"/>
      <c r="E23" s="12">
        <v>0</v>
      </c>
      <c r="F23" s="12">
        <v>0</v>
      </c>
      <c r="G23" s="2" t="b">
        <v>0</v>
      </c>
      <c r="H23" s="2"/>
      <c r="I23" s="2"/>
      <c r="J23" s="2"/>
      <c r="K23" s="2"/>
      <c r="L23" s="2"/>
      <c r="M23" s="2"/>
    </row>
    <row r="24" spans="1:13" ht="15" customHeight="1" x14ac:dyDescent="0.25">
      <c r="A24" s="65" t="s">
        <v>19</v>
      </c>
      <c r="B24" s="66"/>
      <c r="C24" s="66"/>
      <c r="D24" s="67"/>
      <c r="E24" s="12">
        <v>1919685.48</v>
      </c>
      <c r="F24" s="12">
        <v>2133869.4500000002</v>
      </c>
      <c r="G24" s="2" t="b">
        <v>0</v>
      </c>
      <c r="H24" s="2"/>
      <c r="I24" s="2"/>
      <c r="J24" s="2"/>
      <c r="K24" s="2"/>
      <c r="L24" s="2"/>
      <c r="M24" s="2"/>
    </row>
    <row r="25" spans="1:13" ht="15" customHeight="1" x14ac:dyDescent="0.25">
      <c r="A25" s="65" t="s">
        <v>18</v>
      </c>
      <c r="B25" s="66"/>
      <c r="C25" s="66"/>
      <c r="D25" s="67"/>
      <c r="E25" s="12">
        <v>1919266.49</v>
      </c>
      <c r="F25" s="12">
        <v>2132385.56</v>
      </c>
      <c r="G25" s="2" t="b">
        <v>0</v>
      </c>
      <c r="H25" s="2"/>
      <c r="I25" s="2"/>
      <c r="J25" s="2"/>
      <c r="K25" s="2"/>
      <c r="L25" s="2"/>
      <c r="M25" s="2"/>
    </row>
    <row r="26" spans="1:13" ht="15" customHeight="1" x14ac:dyDescent="0.25">
      <c r="A26" s="65" t="s">
        <v>17</v>
      </c>
      <c r="B26" s="66"/>
      <c r="C26" s="66"/>
      <c r="D26" s="67"/>
      <c r="E26" s="12">
        <v>418.99</v>
      </c>
      <c r="F26" s="12">
        <v>1483.89</v>
      </c>
      <c r="G26" s="2" t="b">
        <v>0</v>
      </c>
      <c r="H26" s="2"/>
      <c r="I26" s="2"/>
      <c r="J26" s="2"/>
      <c r="K26" s="2"/>
      <c r="L26" s="2"/>
      <c r="M26" s="2"/>
    </row>
    <row r="27" spans="1:13" ht="15" customHeight="1" x14ac:dyDescent="0.25">
      <c r="A27" s="65" t="s">
        <v>16</v>
      </c>
      <c r="B27" s="66"/>
      <c r="C27" s="66"/>
      <c r="D27" s="67"/>
      <c r="E27" s="12">
        <v>0</v>
      </c>
      <c r="F27" s="12">
        <v>0</v>
      </c>
      <c r="G27" s="2" t="b">
        <v>0</v>
      </c>
      <c r="H27" s="2"/>
      <c r="I27" s="2"/>
      <c r="J27" s="2"/>
      <c r="K27" s="2"/>
      <c r="L27" s="2"/>
      <c r="M27" s="2"/>
    </row>
    <row r="28" spans="1:13" ht="15" customHeight="1" x14ac:dyDescent="0.25">
      <c r="A28" s="65" t="s">
        <v>15</v>
      </c>
      <c r="B28" s="66"/>
      <c r="C28" s="66"/>
      <c r="D28" s="67"/>
      <c r="E28" s="12">
        <v>0</v>
      </c>
      <c r="F28" s="12">
        <v>0</v>
      </c>
      <c r="G28" s="2" t="b">
        <v>0</v>
      </c>
      <c r="H28" s="2"/>
      <c r="I28" s="2"/>
      <c r="J28" s="2"/>
      <c r="K28" s="2"/>
      <c r="L28" s="2"/>
      <c r="M28" s="2"/>
    </row>
    <row r="29" spans="1:13" ht="15" customHeight="1" x14ac:dyDescent="0.25">
      <c r="A29" s="65" t="s">
        <v>14</v>
      </c>
      <c r="B29" s="66"/>
      <c r="C29" s="66"/>
      <c r="D29" s="67"/>
      <c r="E29" s="12">
        <v>0</v>
      </c>
      <c r="F29" s="12">
        <v>0</v>
      </c>
      <c r="G29" s="2" t="b">
        <v>0</v>
      </c>
      <c r="H29" s="2"/>
      <c r="I29" s="2"/>
      <c r="J29" s="2"/>
      <c r="K29" s="2"/>
      <c r="L29" s="2"/>
      <c r="M29" s="2"/>
    </row>
    <row r="30" spans="1:13" ht="24" customHeight="1" x14ac:dyDescent="0.25">
      <c r="A30" s="65" t="s">
        <v>13</v>
      </c>
      <c r="B30" s="66"/>
      <c r="C30" s="66"/>
      <c r="D30" s="67"/>
      <c r="E30" s="12">
        <v>0</v>
      </c>
      <c r="F30" s="12">
        <v>0</v>
      </c>
      <c r="G30" s="2" t="b">
        <v>0</v>
      </c>
      <c r="H30" s="2"/>
      <c r="I30" s="2"/>
      <c r="J30" s="2"/>
      <c r="K30" s="2"/>
      <c r="L30" s="2"/>
      <c r="M30" s="2"/>
    </row>
    <row r="31" spans="1:13" ht="15" customHeight="1" x14ac:dyDescent="0.25">
      <c r="A31" s="65" t="s">
        <v>12</v>
      </c>
      <c r="B31" s="66"/>
      <c r="C31" s="66"/>
      <c r="D31" s="67"/>
      <c r="E31" s="12">
        <v>0</v>
      </c>
      <c r="F31" s="12">
        <v>0</v>
      </c>
      <c r="G31" s="2" t="b">
        <v>0</v>
      </c>
      <c r="H31" s="2"/>
      <c r="I31" s="2"/>
      <c r="J31" s="2"/>
      <c r="K31" s="2"/>
      <c r="L31" s="2"/>
      <c r="M31" s="2"/>
    </row>
    <row r="32" spans="1:13" ht="15" customHeight="1" x14ac:dyDescent="0.25">
      <c r="A32" s="65" t="s">
        <v>11</v>
      </c>
      <c r="B32" s="66"/>
      <c r="C32" s="66"/>
      <c r="D32" s="67"/>
      <c r="E32" s="12">
        <v>0</v>
      </c>
      <c r="F32" s="12">
        <v>0</v>
      </c>
      <c r="G32" s="2" t="b">
        <v>0</v>
      </c>
      <c r="H32" s="2"/>
      <c r="I32" s="2"/>
      <c r="J32" s="2"/>
      <c r="K32" s="2"/>
      <c r="L32" s="2"/>
      <c r="M32" s="2"/>
    </row>
    <row r="33" spans="1:13" ht="15" customHeight="1" x14ac:dyDescent="0.25">
      <c r="A33" s="65" t="s">
        <v>10</v>
      </c>
      <c r="B33" s="66"/>
      <c r="C33" s="66"/>
      <c r="D33" s="67"/>
      <c r="E33" s="12">
        <v>0</v>
      </c>
      <c r="F33" s="12">
        <v>0</v>
      </c>
      <c r="G33" s="2" t="b">
        <v>0</v>
      </c>
      <c r="H33" s="2"/>
      <c r="I33" s="2"/>
      <c r="J33" s="2"/>
      <c r="K33" s="2"/>
      <c r="L33" s="2"/>
      <c r="M33" s="2"/>
    </row>
    <row r="34" spans="1:13" ht="15" customHeight="1" x14ac:dyDescent="0.25">
      <c r="A34" s="65" t="s">
        <v>9</v>
      </c>
      <c r="B34" s="66"/>
      <c r="C34" s="66"/>
      <c r="D34" s="67"/>
      <c r="E34" s="12">
        <v>2891247.12</v>
      </c>
      <c r="F34" s="12">
        <v>2855690.02</v>
      </c>
      <c r="G34" s="2" t="b">
        <v>1</v>
      </c>
      <c r="H34" s="2"/>
      <c r="I34" s="2"/>
      <c r="J34" s="2"/>
      <c r="K34" s="2"/>
      <c r="L34" s="2"/>
      <c r="M34" s="2"/>
    </row>
    <row r="35" spans="1:13" ht="15" customHeight="1" x14ac:dyDescent="0.25">
      <c r="A35" s="65" t="s">
        <v>8</v>
      </c>
      <c r="B35" s="66"/>
      <c r="C35" s="66"/>
      <c r="D35" s="67"/>
      <c r="E35" s="12">
        <v>-2132385.56</v>
      </c>
      <c r="F35" s="12">
        <v>-2163691.44</v>
      </c>
      <c r="G35" s="2" t="b">
        <v>1</v>
      </c>
      <c r="H35" s="2"/>
      <c r="I35" s="2"/>
      <c r="J35" s="2"/>
      <c r="K35" s="2"/>
      <c r="L35" s="2"/>
      <c r="M35" s="2"/>
    </row>
    <row r="36" spans="1:13" ht="15" customHeight="1" x14ac:dyDescent="0.25">
      <c r="A36" s="65" t="s">
        <v>7</v>
      </c>
      <c r="B36" s="66"/>
      <c r="C36" s="66"/>
      <c r="D36" s="67"/>
      <c r="E36" s="12">
        <v>0</v>
      </c>
      <c r="F36" s="12">
        <v>0</v>
      </c>
      <c r="G36" s="2" t="b">
        <v>0</v>
      </c>
      <c r="H36" s="2"/>
      <c r="I36" s="2"/>
      <c r="J36" s="2"/>
      <c r="K36" s="2"/>
      <c r="L36" s="2"/>
      <c r="M36" s="2"/>
    </row>
    <row r="37" spans="1:13" ht="15" customHeight="1" x14ac:dyDescent="0.25">
      <c r="A37" s="65" t="s">
        <v>6</v>
      </c>
      <c r="B37" s="66"/>
      <c r="C37" s="66"/>
      <c r="D37" s="67"/>
      <c r="E37" s="12">
        <v>-2132385.56</v>
      </c>
      <c r="F37" s="12">
        <v>-2163691.44</v>
      </c>
      <c r="G37" s="2" t="b">
        <v>0</v>
      </c>
      <c r="H37" s="2"/>
      <c r="I37" s="2"/>
      <c r="J37" s="2"/>
      <c r="K37" s="2"/>
      <c r="L37" s="2"/>
      <c r="M37" s="2"/>
    </row>
    <row r="38" spans="1:13" ht="15" customHeight="1" x14ac:dyDescent="0.25">
      <c r="A38" s="65" t="s">
        <v>5</v>
      </c>
      <c r="B38" s="66"/>
      <c r="C38" s="66"/>
      <c r="D38" s="67"/>
      <c r="E38" s="12">
        <v>0</v>
      </c>
      <c r="F38" s="12">
        <v>0</v>
      </c>
      <c r="G38" s="2" t="b">
        <v>0</v>
      </c>
      <c r="H38" s="2"/>
      <c r="I38" s="2"/>
      <c r="J38" s="2"/>
      <c r="K38" s="2"/>
      <c r="L38" s="2"/>
      <c r="M38" s="2"/>
    </row>
    <row r="39" spans="1:13" ht="15" customHeight="1" x14ac:dyDescent="0.25">
      <c r="A39" s="65" t="s">
        <v>4</v>
      </c>
      <c r="B39" s="66"/>
      <c r="C39" s="66"/>
      <c r="D39" s="67"/>
      <c r="E39" s="12">
        <v>758861.56</v>
      </c>
      <c r="F39" s="12">
        <v>691998.58</v>
      </c>
      <c r="G39" s="2" t="b">
        <v>1</v>
      </c>
      <c r="H39" s="2"/>
      <c r="I39" s="2"/>
      <c r="J39" s="2"/>
      <c r="K39" s="2"/>
      <c r="L39" s="2"/>
      <c r="M39" s="2"/>
    </row>
    <row r="40" spans="1:13" ht="15" customHeight="1" x14ac:dyDescent="0.25">
      <c r="A40" s="11"/>
      <c r="B40" s="11"/>
      <c r="C40" s="11"/>
      <c r="D40" s="11"/>
      <c r="E40" s="10"/>
      <c r="F40" s="9"/>
      <c r="G40" s="2"/>
      <c r="H40" s="2"/>
      <c r="I40" s="2"/>
      <c r="J40" s="2"/>
      <c r="K40" s="2"/>
      <c r="L40" s="2"/>
      <c r="M40" s="2"/>
    </row>
    <row r="41" spans="1:13" ht="13.5" hidden="1" customHeight="1" x14ac:dyDescent="0.25">
      <c r="A41" s="92" t="s">
        <v>3</v>
      </c>
      <c r="B41" s="92"/>
      <c r="C41" s="92"/>
      <c r="D41" s="92"/>
      <c r="E41" s="8"/>
      <c r="F41" s="8"/>
      <c r="G41" s="7">
        <v>2022</v>
      </c>
    </row>
    <row r="42" spans="1:13" ht="15" customHeight="1" x14ac:dyDescent="0.25">
      <c r="A42" s="92"/>
      <c r="B42" s="92"/>
      <c r="C42" s="92"/>
      <c r="D42" s="92"/>
      <c r="E42" s="3"/>
      <c r="F42" s="5">
        <v>0</v>
      </c>
      <c r="G42" s="2" t="b">
        <v>0</v>
      </c>
    </row>
    <row r="43" spans="1:13" ht="15" customHeight="1" x14ac:dyDescent="0.25">
      <c r="A43" s="4"/>
      <c r="B43" s="4"/>
      <c r="C43" s="4"/>
      <c r="D43" s="4"/>
      <c r="E43" s="3"/>
      <c r="F43" s="3"/>
      <c r="G43" s="2"/>
    </row>
    <row r="44" spans="1:13" ht="36" customHeight="1" x14ac:dyDescent="0.25">
      <c r="A44" s="83" t="s">
        <v>2</v>
      </c>
      <c r="B44" s="83"/>
      <c r="C44" s="83" t="str">
        <f>G44&amp;CHAR(10)&amp;"......................................."&amp;CHAR(10)&amp;"rok, miesiąc, dzień"</f>
        <v>2023.03.07
.......................................
rok, miesiąc, dzień</v>
      </c>
      <c r="D44" s="83"/>
      <c r="E44" s="83" t="s">
        <v>1</v>
      </c>
      <c r="F44" s="84"/>
      <c r="G44" s="2" t="s">
        <v>0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C9:D9"/>
    <mergeCell ref="A42:D42"/>
    <mergeCell ref="A13:D13"/>
    <mergeCell ref="A14:D14"/>
    <mergeCell ref="A25:D25"/>
    <mergeCell ref="A26:D26"/>
    <mergeCell ref="A27:D27"/>
    <mergeCell ref="A28:D28"/>
    <mergeCell ref="A29:D29"/>
    <mergeCell ref="A20:D20"/>
    <mergeCell ref="A21:D21"/>
    <mergeCell ref="A22:D22"/>
    <mergeCell ref="A23:D23"/>
    <mergeCell ref="A18:D18"/>
    <mergeCell ref="A19:D19"/>
    <mergeCell ref="A12:D12"/>
    <mergeCell ref="A41:D41"/>
    <mergeCell ref="A15:D15"/>
    <mergeCell ref="A16:D16"/>
    <mergeCell ref="A17:D17"/>
    <mergeCell ref="A37:D37"/>
    <mergeCell ref="A38:D38"/>
    <mergeCell ref="A39:D39"/>
    <mergeCell ref="A30:D30"/>
    <mergeCell ref="A31:D31"/>
    <mergeCell ref="A32:D32"/>
    <mergeCell ref="A33:D33"/>
    <mergeCell ref="A34:D34"/>
    <mergeCell ref="C44:D44"/>
    <mergeCell ref="E44:F44"/>
    <mergeCell ref="A9:B9"/>
    <mergeCell ref="E9:F9"/>
    <mergeCell ref="A5:B5"/>
    <mergeCell ref="A6:B6"/>
    <mergeCell ref="A7:B7"/>
    <mergeCell ref="A8:B8"/>
    <mergeCell ref="A11:D11"/>
    <mergeCell ref="C5:D5"/>
    <mergeCell ref="C6:D6"/>
    <mergeCell ref="C7:D7"/>
    <mergeCell ref="A24:D24"/>
    <mergeCell ref="A35:D35"/>
    <mergeCell ref="A36:D36"/>
    <mergeCell ref="A44:B44"/>
    <mergeCell ref="A2:F2"/>
    <mergeCell ref="E3:F3"/>
    <mergeCell ref="E8:F8"/>
    <mergeCell ref="C3:D3"/>
    <mergeCell ref="C4:D4"/>
    <mergeCell ref="A3:B3"/>
    <mergeCell ref="A4:B4"/>
    <mergeCell ref="C8:D8"/>
    <mergeCell ref="E4:F6"/>
  </mergeCells>
  <conditionalFormatting sqref="A12:F39">
    <cfRule type="expression" dxfId="127" priority="6">
      <formula>$G12</formula>
    </cfRule>
  </conditionalFormatting>
  <conditionalFormatting sqref="E12:E39">
    <cfRule type="expression" dxfId="126" priority="5">
      <formula>AND($G$3,$E12=0)</formula>
    </cfRule>
  </conditionalFormatting>
  <conditionalFormatting sqref="F12:F39">
    <cfRule type="expression" dxfId="125" priority="4">
      <formula>AND($G$3,$F12=0)</formula>
    </cfRule>
  </conditionalFormatting>
  <conditionalFormatting sqref="F42">
    <cfRule type="expression" dxfId="124" priority="3">
      <formula>OR($G42=FALSE,AND($G$3,$F42=0))</formula>
    </cfRule>
  </conditionalFormatting>
  <conditionalFormatting sqref="E7">
    <cfRule type="expression" dxfId="123" priority="1">
      <formula>$G7&lt;2018</formula>
    </cfRule>
  </conditionalFormatting>
  <conditionalFormatting sqref="F7">
    <cfRule type="expression" dxfId="122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81" fitToHeight="0" orientation="portrait" r:id="rId1"/>
  <headerFooter>
    <oddFooter>&amp;L
&amp;"Calibri"&amp;7Finanse VULCAN wersja 23.02.0002.34570, VULCAN sp. z o.o., licencja: warszawapragapolnoc, nr lic: 3079, Dzielnicowe Biuro Finansów Oświaty Praga Północ m. st...&amp;C&amp;"Calibri"&amp;8Strona &amp;P z &amp;N
&amp;R
&amp;"Calibri"&amp;7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7"/>
  <sheetViews>
    <sheetView showGridLines="0" workbookViewId="0">
      <selection activeCell="G1" sqref="G1:J1048576"/>
    </sheetView>
  </sheetViews>
  <sheetFormatPr defaultColWidth="9.140625" defaultRowHeight="15" x14ac:dyDescent="0.25"/>
  <cols>
    <col min="1" max="1" width="11.28515625" style="23" customWidth="1"/>
    <col min="2" max="2" width="30" style="23" customWidth="1"/>
    <col min="3" max="3" width="19" style="23" customWidth="1"/>
    <col min="4" max="4" width="20.140625" style="23" customWidth="1"/>
    <col min="5" max="6" width="20.7109375" style="23" customWidth="1"/>
    <col min="7" max="7" width="9.140625" style="23" hidden="1" customWidth="1"/>
    <col min="8" max="10" width="0" style="23" hidden="1" customWidth="1"/>
    <col min="11" max="16384" width="9.140625" style="23"/>
  </cols>
  <sheetData>
    <row r="1" spans="1:13" ht="15" customHeight="1" x14ac:dyDescent="0.25"/>
    <row r="2" spans="1:13" ht="15" customHeight="1" x14ac:dyDescent="0.25">
      <c r="A2" s="97" t="s">
        <v>199</v>
      </c>
      <c r="B2" s="97"/>
      <c r="C2" s="97"/>
      <c r="D2" s="97"/>
      <c r="E2" s="97"/>
      <c r="F2" s="97"/>
      <c r="G2" s="24" t="s">
        <v>46</v>
      </c>
      <c r="H2" s="25"/>
      <c r="I2" s="25"/>
      <c r="J2" s="25"/>
      <c r="K2" s="25"/>
      <c r="L2" s="25"/>
    </row>
    <row r="3" spans="1:13" ht="15.75" customHeight="1" x14ac:dyDescent="0.25">
      <c r="A3" s="98" t="s">
        <v>45</v>
      </c>
      <c r="B3" s="102"/>
      <c r="C3" s="100"/>
      <c r="D3" s="125"/>
      <c r="E3" s="98" t="s">
        <v>44</v>
      </c>
      <c r="F3" s="102"/>
      <c r="G3" s="25" t="b">
        <v>0</v>
      </c>
    </row>
    <row r="4" spans="1:13" ht="31.5" customHeight="1" x14ac:dyDescent="0.25">
      <c r="A4" s="103" t="s">
        <v>200</v>
      </c>
      <c r="B4" s="126"/>
      <c r="C4" s="105" t="str">
        <f>IF(G4,"Rachunek zysków i strat","Zestawienie zmian w funduszu jednostki")</f>
        <v>Zestawienie zmian w funduszu jednostki</v>
      </c>
      <c r="D4" s="127"/>
      <c r="E4" s="107" t="s">
        <v>42</v>
      </c>
      <c r="F4" s="108"/>
      <c r="G4" s="25" t="b">
        <v>0</v>
      </c>
      <c r="H4" s="25"/>
    </row>
    <row r="5" spans="1:13" ht="15" customHeight="1" x14ac:dyDescent="0.25">
      <c r="A5" s="103" t="s">
        <v>201</v>
      </c>
      <c r="B5" s="126"/>
      <c r="C5" s="109" t="str">
        <f>IF(G5,"sporządzony","sporządzone")</f>
        <v>sporządzone</v>
      </c>
      <c r="D5" s="128"/>
      <c r="E5" s="107"/>
      <c r="F5" s="108"/>
      <c r="G5" s="25" t="b">
        <v>0</v>
      </c>
    </row>
    <row r="6" spans="1:13" ht="15" customHeight="1" x14ac:dyDescent="0.25">
      <c r="A6" s="103" t="s">
        <v>202</v>
      </c>
      <c r="B6" s="126"/>
      <c r="C6" s="109" t="str">
        <f>CONCATENATE("na dzień ",G6)</f>
        <v>na dzień 31.12.2022</v>
      </c>
      <c r="D6" s="128"/>
      <c r="E6" s="107"/>
      <c r="F6" s="108"/>
      <c r="G6" s="25" t="s">
        <v>39</v>
      </c>
    </row>
    <row r="7" spans="1:13" ht="15" customHeight="1" x14ac:dyDescent="0.25">
      <c r="A7" s="110" t="s">
        <v>203</v>
      </c>
      <c r="B7" s="129"/>
      <c r="C7" s="109" t="str">
        <f>IF(G4,"Wariant porównawczy","")</f>
        <v/>
      </c>
      <c r="D7" s="128"/>
      <c r="E7" s="26" t="s">
        <v>34</v>
      </c>
      <c r="F7" s="27"/>
      <c r="G7" s="28">
        <v>2022</v>
      </c>
    </row>
    <row r="8" spans="1:13" ht="15" customHeight="1" x14ac:dyDescent="0.25">
      <c r="A8" s="112" t="s">
        <v>37</v>
      </c>
      <c r="B8" s="102"/>
      <c r="C8" s="109"/>
      <c r="D8" s="128"/>
      <c r="E8" s="95" t="str">
        <f>IF(G8&gt;=2018,"","wysłać bez pisma przewodniego")</f>
        <v/>
      </c>
      <c r="F8" s="96"/>
      <c r="G8" s="28">
        <v>2022</v>
      </c>
    </row>
    <row r="9" spans="1:13" ht="15" customHeight="1" x14ac:dyDescent="0.25">
      <c r="A9" s="110" t="s">
        <v>204</v>
      </c>
      <c r="B9" s="129"/>
      <c r="C9" s="120" t="s">
        <v>35</v>
      </c>
      <c r="D9" s="131"/>
      <c r="E9" s="113" t="s">
        <v>34</v>
      </c>
      <c r="F9" s="114"/>
    </row>
    <row r="10" spans="1:13" ht="15" customHeight="1" x14ac:dyDescent="0.25"/>
    <row r="11" spans="1:13" ht="25.5" customHeight="1" x14ac:dyDescent="0.25">
      <c r="A11" s="115"/>
      <c r="B11" s="116"/>
      <c r="C11" s="116"/>
      <c r="D11" s="130"/>
      <c r="E11" s="29" t="s">
        <v>33</v>
      </c>
      <c r="F11" s="30" t="s">
        <v>32</v>
      </c>
    </row>
    <row r="12" spans="1:13" ht="15" customHeight="1" x14ac:dyDescent="0.25">
      <c r="A12" s="117" t="s">
        <v>31</v>
      </c>
      <c r="B12" s="118"/>
      <c r="C12" s="118"/>
      <c r="D12" s="119"/>
      <c r="E12" s="31">
        <v>2643217.0299999998</v>
      </c>
      <c r="F12" s="31">
        <v>2787719.17</v>
      </c>
      <c r="G12" s="25" t="b">
        <v>1</v>
      </c>
      <c r="H12" s="25"/>
      <c r="I12" s="25"/>
      <c r="J12" s="25"/>
      <c r="K12" s="25"/>
      <c r="L12" s="25"/>
      <c r="M12" s="25"/>
    </row>
    <row r="13" spans="1:13" ht="15" customHeight="1" x14ac:dyDescent="0.25">
      <c r="A13" s="117" t="s">
        <v>30</v>
      </c>
      <c r="B13" s="118"/>
      <c r="C13" s="118"/>
      <c r="D13" s="119"/>
      <c r="E13" s="31">
        <v>2329266.66</v>
      </c>
      <c r="F13" s="31">
        <v>2565027.64</v>
      </c>
      <c r="G13" s="25" t="b">
        <v>0</v>
      </c>
      <c r="H13" s="25"/>
      <c r="I13" s="25"/>
      <c r="J13" s="25"/>
      <c r="K13" s="25"/>
      <c r="L13" s="25"/>
      <c r="M13" s="25"/>
    </row>
    <row r="14" spans="1:13" ht="15" customHeight="1" x14ac:dyDescent="0.25">
      <c r="A14" s="117" t="s">
        <v>29</v>
      </c>
      <c r="B14" s="118"/>
      <c r="C14" s="118"/>
      <c r="D14" s="119"/>
      <c r="E14" s="31">
        <v>0</v>
      </c>
      <c r="F14" s="31">
        <v>0</v>
      </c>
      <c r="G14" s="25" t="b">
        <v>0</v>
      </c>
      <c r="H14" s="25"/>
      <c r="I14" s="25"/>
      <c r="J14" s="25"/>
      <c r="K14" s="25"/>
      <c r="L14" s="25"/>
      <c r="M14" s="25"/>
    </row>
    <row r="15" spans="1:13" ht="15" customHeight="1" x14ac:dyDescent="0.25">
      <c r="A15" s="117" t="s">
        <v>28</v>
      </c>
      <c r="B15" s="118"/>
      <c r="C15" s="118"/>
      <c r="D15" s="119"/>
      <c r="E15" s="31">
        <v>2329266.66</v>
      </c>
      <c r="F15" s="31">
        <v>2565027.64</v>
      </c>
      <c r="G15" s="25" t="b">
        <v>0</v>
      </c>
      <c r="H15" s="25"/>
      <c r="I15" s="25"/>
      <c r="J15" s="25"/>
      <c r="K15" s="25"/>
      <c r="L15" s="25"/>
      <c r="M15" s="25"/>
    </row>
    <row r="16" spans="1:13" ht="15" customHeight="1" x14ac:dyDescent="0.25">
      <c r="A16" s="117" t="s">
        <v>27</v>
      </c>
      <c r="B16" s="118"/>
      <c r="C16" s="118"/>
      <c r="D16" s="119"/>
      <c r="E16" s="31">
        <v>0</v>
      </c>
      <c r="F16" s="31">
        <v>0</v>
      </c>
      <c r="G16" s="25" t="b">
        <v>0</v>
      </c>
      <c r="H16" s="25"/>
      <c r="I16" s="25"/>
      <c r="J16" s="25"/>
      <c r="K16" s="25"/>
      <c r="L16" s="25"/>
      <c r="M16" s="25"/>
    </row>
    <row r="17" spans="1:13" ht="15" customHeight="1" x14ac:dyDescent="0.25">
      <c r="A17" s="117" t="s">
        <v>26</v>
      </c>
      <c r="B17" s="118"/>
      <c r="C17" s="118"/>
      <c r="D17" s="119"/>
      <c r="E17" s="31">
        <v>0</v>
      </c>
      <c r="F17" s="31">
        <v>0</v>
      </c>
      <c r="G17" s="25" t="b">
        <v>0</v>
      </c>
      <c r="H17" s="25"/>
      <c r="I17" s="25"/>
      <c r="J17" s="25"/>
      <c r="K17" s="25"/>
      <c r="L17" s="25"/>
      <c r="M17" s="25"/>
    </row>
    <row r="18" spans="1:13" ht="15" customHeight="1" x14ac:dyDescent="0.25">
      <c r="A18" s="117" t="s">
        <v>25</v>
      </c>
      <c r="B18" s="118"/>
      <c r="C18" s="118"/>
      <c r="D18" s="119"/>
      <c r="E18" s="31">
        <v>0</v>
      </c>
      <c r="F18" s="31">
        <v>0</v>
      </c>
      <c r="G18" s="25" t="b">
        <v>0</v>
      </c>
      <c r="H18" s="25"/>
      <c r="I18" s="25"/>
      <c r="J18" s="25"/>
      <c r="K18" s="25"/>
      <c r="L18" s="25"/>
      <c r="M18" s="25"/>
    </row>
    <row r="19" spans="1:13" ht="24" customHeight="1" x14ac:dyDescent="0.25">
      <c r="A19" s="117" t="s">
        <v>24</v>
      </c>
      <c r="B19" s="118"/>
      <c r="C19" s="118"/>
      <c r="D19" s="119"/>
      <c r="E19" s="31">
        <v>0</v>
      </c>
      <c r="F19" s="31">
        <v>0</v>
      </c>
      <c r="G19" s="25" t="b">
        <v>0</v>
      </c>
      <c r="H19" s="25"/>
      <c r="I19" s="25"/>
      <c r="J19" s="25"/>
      <c r="K19" s="25"/>
      <c r="L19" s="25"/>
      <c r="M19" s="25"/>
    </row>
    <row r="20" spans="1:13" ht="15" customHeight="1" x14ac:dyDescent="0.25">
      <c r="A20" s="117" t="s">
        <v>23</v>
      </c>
      <c r="B20" s="118"/>
      <c r="C20" s="118"/>
      <c r="D20" s="119"/>
      <c r="E20" s="31">
        <v>0</v>
      </c>
      <c r="F20" s="31">
        <v>0</v>
      </c>
      <c r="G20" s="25" t="b">
        <v>0</v>
      </c>
      <c r="H20" s="25"/>
      <c r="I20" s="25"/>
      <c r="J20" s="25"/>
      <c r="K20" s="25"/>
      <c r="L20" s="25"/>
      <c r="M20" s="25"/>
    </row>
    <row r="21" spans="1:13" ht="15" customHeight="1" x14ac:dyDescent="0.25">
      <c r="A21" s="117" t="s">
        <v>22</v>
      </c>
      <c r="B21" s="118"/>
      <c r="C21" s="118"/>
      <c r="D21" s="119"/>
      <c r="E21" s="31">
        <v>0</v>
      </c>
      <c r="F21" s="31">
        <v>0</v>
      </c>
      <c r="G21" s="25" t="b">
        <v>0</v>
      </c>
      <c r="H21" s="25"/>
      <c r="I21" s="25"/>
      <c r="J21" s="25"/>
      <c r="K21" s="25"/>
      <c r="L21" s="25"/>
      <c r="M21" s="25"/>
    </row>
    <row r="22" spans="1:13" ht="15" customHeight="1" x14ac:dyDescent="0.25">
      <c r="A22" s="117" t="s">
        <v>21</v>
      </c>
      <c r="B22" s="118"/>
      <c r="C22" s="118"/>
      <c r="D22" s="119"/>
      <c r="E22" s="31">
        <v>0</v>
      </c>
      <c r="F22" s="31">
        <v>0</v>
      </c>
      <c r="G22" s="25" t="b">
        <v>0</v>
      </c>
      <c r="H22" s="25"/>
      <c r="I22" s="25"/>
      <c r="J22" s="25"/>
      <c r="K22" s="25"/>
      <c r="L22" s="25"/>
      <c r="M22" s="25"/>
    </row>
    <row r="23" spans="1:13" ht="15" customHeight="1" x14ac:dyDescent="0.25">
      <c r="A23" s="117" t="s">
        <v>20</v>
      </c>
      <c r="B23" s="118"/>
      <c r="C23" s="118"/>
      <c r="D23" s="119"/>
      <c r="E23" s="31">
        <v>0</v>
      </c>
      <c r="F23" s="31">
        <v>0</v>
      </c>
      <c r="G23" s="25" t="b">
        <v>0</v>
      </c>
      <c r="H23" s="25"/>
      <c r="I23" s="25"/>
      <c r="J23" s="25"/>
      <c r="K23" s="25"/>
      <c r="L23" s="25"/>
      <c r="M23" s="25"/>
    </row>
    <row r="24" spans="1:13" ht="15" customHeight="1" x14ac:dyDescent="0.25">
      <c r="A24" s="117" t="s">
        <v>19</v>
      </c>
      <c r="B24" s="118"/>
      <c r="C24" s="118"/>
      <c r="D24" s="119"/>
      <c r="E24" s="31">
        <v>2184764.52</v>
      </c>
      <c r="F24" s="31">
        <v>2376908.88</v>
      </c>
      <c r="G24" s="25" t="b">
        <v>0</v>
      </c>
      <c r="H24" s="25"/>
      <c r="I24" s="25"/>
      <c r="J24" s="25"/>
      <c r="K24" s="25"/>
      <c r="L24" s="25"/>
      <c r="M24" s="25"/>
    </row>
    <row r="25" spans="1:13" ht="15" customHeight="1" x14ac:dyDescent="0.25">
      <c r="A25" s="117" t="s">
        <v>18</v>
      </c>
      <c r="B25" s="118"/>
      <c r="C25" s="118"/>
      <c r="D25" s="119"/>
      <c r="E25" s="31">
        <v>2184309.44</v>
      </c>
      <c r="F25" s="31">
        <v>2376270.9900000002</v>
      </c>
      <c r="G25" s="25" t="b">
        <v>0</v>
      </c>
      <c r="H25" s="25"/>
      <c r="I25" s="25"/>
      <c r="J25" s="25"/>
      <c r="K25" s="25"/>
      <c r="L25" s="25"/>
      <c r="M25" s="25"/>
    </row>
    <row r="26" spans="1:13" ht="15" customHeight="1" x14ac:dyDescent="0.25">
      <c r="A26" s="117" t="s">
        <v>17</v>
      </c>
      <c r="B26" s="118"/>
      <c r="C26" s="118"/>
      <c r="D26" s="119"/>
      <c r="E26" s="31">
        <v>455.08</v>
      </c>
      <c r="F26" s="31">
        <v>637.89</v>
      </c>
      <c r="G26" s="25" t="b">
        <v>0</v>
      </c>
      <c r="H26" s="25"/>
      <c r="I26" s="25"/>
      <c r="J26" s="25"/>
      <c r="K26" s="25"/>
      <c r="L26" s="25"/>
      <c r="M26" s="25"/>
    </row>
    <row r="27" spans="1:13" ht="15" customHeight="1" x14ac:dyDescent="0.25">
      <c r="A27" s="117" t="s">
        <v>16</v>
      </c>
      <c r="B27" s="118"/>
      <c r="C27" s="118"/>
      <c r="D27" s="119"/>
      <c r="E27" s="31">
        <v>0</v>
      </c>
      <c r="F27" s="31">
        <v>0</v>
      </c>
      <c r="G27" s="25" t="b">
        <v>0</v>
      </c>
      <c r="H27" s="25"/>
      <c r="I27" s="25"/>
      <c r="J27" s="25"/>
      <c r="K27" s="25"/>
      <c r="L27" s="25"/>
      <c r="M27" s="25"/>
    </row>
    <row r="28" spans="1:13" ht="15" customHeight="1" x14ac:dyDescent="0.25">
      <c r="A28" s="117" t="s">
        <v>15</v>
      </c>
      <c r="B28" s="118"/>
      <c r="C28" s="118"/>
      <c r="D28" s="119"/>
      <c r="E28" s="31">
        <v>0</v>
      </c>
      <c r="F28" s="31">
        <v>0</v>
      </c>
      <c r="G28" s="25" t="b">
        <v>0</v>
      </c>
      <c r="H28" s="25"/>
      <c r="I28" s="25"/>
      <c r="J28" s="25"/>
      <c r="K28" s="25"/>
      <c r="L28" s="25"/>
      <c r="M28" s="25"/>
    </row>
    <row r="29" spans="1:13" ht="15" customHeight="1" x14ac:dyDescent="0.25">
      <c r="A29" s="117" t="s">
        <v>14</v>
      </c>
      <c r="B29" s="118"/>
      <c r="C29" s="118"/>
      <c r="D29" s="119"/>
      <c r="E29" s="31">
        <v>0</v>
      </c>
      <c r="F29" s="31">
        <v>0</v>
      </c>
      <c r="G29" s="25" t="b">
        <v>0</v>
      </c>
      <c r="H29" s="25"/>
      <c r="I29" s="25"/>
      <c r="J29" s="25"/>
      <c r="K29" s="25"/>
      <c r="L29" s="25"/>
      <c r="M29" s="25"/>
    </row>
    <row r="30" spans="1:13" ht="24" customHeight="1" x14ac:dyDescent="0.25">
      <c r="A30" s="117" t="s">
        <v>13</v>
      </c>
      <c r="B30" s="118"/>
      <c r="C30" s="118"/>
      <c r="D30" s="119"/>
      <c r="E30" s="31">
        <v>0</v>
      </c>
      <c r="F30" s="31">
        <v>0</v>
      </c>
      <c r="G30" s="25" t="b">
        <v>0</v>
      </c>
      <c r="H30" s="25"/>
      <c r="I30" s="25"/>
      <c r="J30" s="25"/>
      <c r="K30" s="25"/>
      <c r="L30" s="25"/>
      <c r="M30" s="25"/>
    </row>
    <row r="31" spans="1:13" ht="15" customHeight="1" x14ac:dyDescent="0.25">
      <c r="A31" s="117" t="s">
        <v>12</v>
      </c>
      <c r="B31" s="118"/>
      <c r="C31" s="118"/>
      <c r="D31" s="119"/>
      <c r="E31" s="31">
        <v>0</v>
      </c>
      <c r="F31" s="31">
        <v>0</v>
      </c>
      <c r="G31" s="25" t="b">
        <v>0</v>
      </c>
      <c r="H31" s="25"/>
      <c r="I31" s="25"/>
      <c r="J31" s="25"/>
      <c r="K31" s="25"/>
      <c r="L31" s="25"/>
      <c r="M31" s="25"/>
    </row>
    <row r="32" spans="1:13" ht="15" customHeight="1" x14ac:dyDescent="0.25">
      <c r="A32" s="117" t="s">
        <v>11</v>
      </c>
      <c r="B32" s="118"/>
      <c r="C32" s="118"/>
      <c r="D32" s="119"/>
      <c r="E32" s="31">
        <v>0</v>
      </c>
      <c r="F32" s="31">
        <v>0</v>
      </c>
      <c r="G32" s="25" t="b">
        <v>0</v>
      </c>
      <c r="H32" s="25"/>
      <c r="I32" s="25"/>
      <c r="J32" s="25"/>
      <c r="K32" s="25"/>
      <c r="L32" s="25"/>
      <c r="M32" s="25"/>
    </row>
    <row r="33" spans="1:13" ht="15" customHeight="1" x14ac:dyDescent="0.25">
      <c r="A33" s="117" t="s">
        <v>10</v>
      </c>
      <c r="B33" s="118"/>
      <c r="C33" s="118"/>
      <c r="D33" s="119"/>
      <c r="E33" s="31">
        <v>0</v>
      </c>
      <c r="F33" s="31">
        <v>0</v>
      </c>
      <c r="G33" s="25" t="b">
        <v>0</v>
      </c>
      <c r="H33" s="25"/>
      <c r="I33" s="25"/>
      <c r="J33" s="25"/>
      <c r="K33" s="25"/>
      <c r="L33" s="25"/>
      <c r="M33" s="25"/>
    </row>
    <row r="34" spans="1:13" ht="15" customHeight="1" x14ac:dyDescent="0.25">
      <c r="A34" s="117" t="s">
        <v>9</v>
      </c>
      <c r="B34" s="118"/>
      <c r="C34" s="118"/>
      <c r="D34" s="119"/>
      <c r="E34" s="31">
        <v>2787719.17</v>
      </c>
      <c r="F34" s="31">
        <v>2975837.93</v>
      </c>
      <c r="G34" s="25" t="b">
        <v>1</v>
      </c>
      <c r="H34" s="25"/>
      <c r="I34" s="25"/>
      <c r="J34" s="25"/>
      <c r="K34" s="25"/>
      <c r="L34" s="25"/>
      <c r="M34" s="25"/>
    </row>
    <row r="35" spans="1:13" ht="15" customHeight="1" x14ac:dyDescent="0.25">
      <c r="A35" s="117" t="s">
        <v>8</v>
      </c>
      <c r="B35" s="118"/>
      <c r="C35" s="118"/>
      <c r="D35" s="119"/>
      <c r="E35" s="31">
        <v>-2376270.9900000002</v>
      </c>
      <c r="F35" s="31">
        <v>-2595723.48</v>
      </c>
      <c r="G35" s="25" t="b">
        <v>1</v>
      </c>
      <c r="H35" s="25"/>
      <c r="I35" s="25"/>
      <c r="J35" s="25"/>
      <c r="K35" s="25"/>
      <c r="L35" s="25"/>
      <c r="M35" s="25"/>
    </row>
    <row r="36" spans="1:13" ht="15" customHeight="1" x14ac:dyDescent="0.25">
      <c r="A36" s="117" t="s">
        <v>7</v>
      </c>
      <c r="B36" s="118"/>
      <c r="C36" s="118"/>
      <c r="D36" s="119"/>
      <c r="E36" s="31">
        <v>0</v>
      </c>
      <c r="F36" s="31">
        <v>0</v>
      </c>
      <c r="G36" s="25" t="b">
        <v>0</v>
      </c>
      <c r="H36" s="25"/>
      <c r="I36" s="25"/>
      <c r="J36" s="25"/>
      <c r="K36" s="25"/>
      <c r="L36" s="25"/>
      <c r="M36" s="25"/>
    </row>
    <row r="37" spans="1:13" ht="15" customHeight="1" x14ac:dyDescent="0.25">
      <c r="A37" s="117" t="s">
        <v>6</v>
      </c>
      <c r="B37" s="118"/>
      <c r="C37" s="118"/>
      <c r="D37" s="119"/>
      <c r="E37" s="31">
        <v>-2376270.9900000002</v>
      </c>
      <c r="F37" s="31">
        <v>-2595723.48</v>
      </c>
      <c r="G37" s="25" t="b">
        <v>0</v>
      </c>
      <c r="H37" s="25"/>
      <c r="I37" s="25"/>
      <c r="J37" s="25"/>
      <c r="K37" s="25"/>
      <c r="L37" s="25"/>
      <c r="M37" s="25"/>
    </row>
    <row r="38" spans="1:13" ht="15" customHeight="1" x14ac:dyDescent="0.25">
      <c r="A38" s="117" t="s">
        <v>5</v>
      </c>
      <c r="B38" s="118"/>
      <c r="C38" s="118"/>
      <c r="D38" s="119"/>
      <c r="E38" s="31">
        <v>0</v>
      </c>
      <c r="F38" s="31">
        <v>0</v>
      </c>
      <c r="G38" s="25" t="b">
        <v>0</v>
      </c>
      <c r="H38" s="25"/>
      <c r="I38" s="25"/>
      <c r="J38" s="25"/>
      <c r="K38" s="25"/>
      <c r="L38" s="25"/>
      <c r="M38" s="25"/>
    </row>
    <row r="39" spans="1:13" ht="15" customHeight="1" x14ac:dyDescent="0.25">
      <c r="A39" s="117" t="s">
        <v>4</v>
      </c>
      <c r="B39" s="118"/>
      <c r="C39" s="118"/>
      <c r="D39" s="119"/>
      <c r="E39" s="31">
        <v>411448.18</v>
      </c>
      <c r="F39" s="31">
        <v>380114.45</v>
      </c>
      <c r="G39" s="25" t="b">
        <v>1</v>
      </c>
      <c r="H39" s="25"/>
      <c r="I39" s="25"/>
      <c r="J39" s="25"/>
      <c r="K39" s="25"/>
      <c r="L39" s="25"/>
      <c r="M39" s="25"/>
    </row>
    <row r="40" spans="1:13" ht="15" customHeight="1" x14ac:dyDescent="0.25">
      <c r="A40" s="32"/>
      <c r="B40" s="32"/>
      <c r="C40" s="32"/>
      <c r="D40" s="32"/>
      <c r="E40" s="33"/>
      <c r="F40" s="34"/>
      <c r="G40" s="25"/>
      <c r="H40" s="25"/>
      <c r="I40" s="25"/>
      <c r="J40" s="25"/>
      <c r="K40" s="25"/>
      <c r="L40" s="25"/>
      <c r="M40" s="25"/>
    </row>
    <row r="41" spans="1:13" ht="13.5" hidden="1" customHeight="1" x14ac:dyDescent="0.25">
      <c r="A41" s="124" t="s">
        <v>3</v>
      </c>
      <c r="B41" s="124"/>
      <c r="C41" s="124"/>
      <c r="D41" s="124"/>
      <c r="E41" s="35"/>
      <c r="F41" s="35"/>
      <c r="G41" s="36">
        <v>2022</v>
      </c>
    </row>
    <row r="42" spans="1:13" ht="15" customHeight="1" x14ac:dyDescent="0.25">
      <c r="A42" s="124"/>
      <c r="B42" s="124"/>
      <c r="C42" s="124"/>
      <c r="D42" s="124"/>
      <c r="E42" s="37"/>
      <c r="F42" s="38">
        <v>0</v>
      </c>
      <c r="G42" s="25" t="b">
        <v>0</v>
      </c>
    </row>
    <row r="43" spans="1:13" ht="15" customHeight="1" x14ac:dyDescent="0.25">
      <c r="A43" s="47"/>
      <c r="B43" s="47"/>
      <c r="C43" s="47"/>
      <c r="D43" s="47"/>
      <c r="E43" s="37"/>
      <c r="F43" s="37"/>
      <c r="G43" s="25"/>
    </row>
    <row r="44" spans="1:13" ht="36" customHeight="1" x14ac:dyDescent="0.25">
      <c r="A44" s="122" t="s">
        <v>2</v>
      </c>
      <c r="B44" s="122"/>
      <c r="C44" s="122" t="str">
        <f>G44&amp;CHAR(10)&amp;"......................................."&amp;CHAR(10)&amp;"rok, miesiąc, dzień"</f>
        <v>2023.03.27
.......................................
rok, miesiąc, dzień</v>
      </c>
      <c r="D44" s="122"/>
      <c r="E44" s="122" t="s">
        <v>1</v>
      </c>
      <c r="F44" s="122"/>
      <c r="G44" s="51" t="s">
        <v>109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E44:F44"/>
    <mergeCell ref="A38:D38"/>
    <mergeCell ref="A39:D39"/>
    <mergeCell ref="A41:D41"/>
    <mergeCell ref="A42:D42"/>
    <mergeCell ref="A30:D30"/>
    <mergeCell ref="A35:D35"/>
    <mergeCell ref="A36:D36"/>
    <mergeCell ref="A44:B44"/>
    <mergeCell ref="C44:D44"/>
    <mergeCell ref="A37:D37"/>
    <mergeCell ref="A32:D32"/>
    <mergeCell ref="A33:D33"/>
    <mergeCell ref="A34:D34"/>
    <mergeCell ref="A31:D31"/>
    <mergeCell ref="A25:D25"/>
    <mergeCell ref="A26:D26"/>
    <mergeCell ref="A27:D27"/>
    <mergeCell ref="A28:D28"/>
    <mergeCell ref="A29:D29"/>
    <mergeCell ref="A19:D19"/>
    <mergeCell ref="A9:B9"/>
    <mergeCell ref="C9:D9"/>
    <mergeCell ref="A15:D15"/>
    <mergeCell ref="A16:D16"/>
    <mergeCell ref="A17:D17"/>
    <mergeCell ref="A18:D18"/>
    <mergeCell ref="A20:D20"/>
    <mergeCell ref="A21:D21"/>
    <mergeCell ref="A22:D22"/>
    <mergeCell ref="A23:D23"/>
    <mergeCell ref="A24:D24"/>
    <mergeCell ref="E9:F9"/>
    <mergeCell ref="A11:D11"/>
    <mergeCell ref="A12:D12"/>
    <mergeCell ref="A13:D13"/>
    <mergeCell ref="A14:D14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  <mergeCell ref="C6:D6"/>
    <mergeCell ref="A7:B7"/>
    <mergeCell ref="C7:D7"/>
    <mergeCell ref="A8:B8"/>
    <mergeCell ref="C8:D8"/>
  </mergeCells>
  <conditionalFormatting sqref="A12:F39">
    <cfRule type="expression" dxfId="121" priority="6">
      <formula>$G12</formula>
    </cfRule>
  </conditionalFormatting>
  <conditionalFormatting sqref="E12:E39">
    <cfRule type="expression" dxfId="120" priority="5">
      <formula>AND($G$3,$E12=0)</formula>
    </cfRule>
  </conditionalFormatting>
  <conditionalFormatting sqref="F12:F39">
    <cfRule type="expression" dxfId="119" priority="4">
      <formula>AND($G$3,$F12=0)</formula>
    </cfRule>
  </conditionalFormatting>
  <conditionalFormatting sqref="F42">
    <cfRule type="expression" dxfId="118" priority="3">
      <formula>OR($G42=FALSE,AND($G$3,$F42=0))</formula>
    </cfRule>
  </conditionalFormatting>
  <conditionalFormatting sqref="E7">
    <cfRule type="expression" dxfId="117" priority="1">
      <formula>$G7&lt;2018</formula>
    </cfRule>
  </conditionalFormatting>
  <conditionalFormatting sqref="F7">
    <cfRule type="expression" dxfId="116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23.02.0002.34570, VULCAN sp. z o.o., licencja: warszawapragapolnoc, nr lic: 3079, Dzielnicowe Biuro Finansów Oświaty Praga Północ m. st...&amp;C&amp;"Calibri"&amp;8Strona &amp;P z &amp;N
&amp;R
&amp;"Calibri"&amp;7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7"/>
  <sheetViews>
    <sheetView showGridLines="0" topLeftCell="A4" workbookViewId="0">
      <selection activeCell="H27" sqref="H27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68" t="s">
        <v>78</v>
      </c>
      <c r="B2" s="68"/>
      <c r="C2" s="68"/>
      <c r="D2" s="68"/>
      <c r="E2" s="68"/>
      <c r="F2" s="68"/>
      <c r="G2" s="18" t="s">
        <v>46</v>
      </c>
      <c r="H2" s="2"/>
      <c r="I2" s="2"/>
      <c r="J2" s="2"/>
      <c r="K2" s="2"/>
      <c r="L2" s="2"/>
    </row>
    <row r="3" spans="1:13" ht="15.75" customHeight="1" x14ac:dyDescent="0.25">
      <c r="A3" s="69" t="s">
        <v>45</v>
      </c>
      <c r="B3" s="78"/>
      <c r="C3" s="73"/>
      <c r="D3" s="74"/>
      <c r="E3" s="69" t="s">
        <v>44</v>
      </c>
      <c r="F3" s="70"/>
      <c r="G3" s="2" t="b">
        <v>0</v>
      </c>
    </row>
    <row r="4" spans="1:13" ht="31.5" customHeight="1" x14ac:dyDescent="0.25">
      <c r="A4" s="79" t="s">
        <v>77</v>
      </c>
      <c r="B4" s="80"/>
      <c r="C4" s="75" t="str">
        <f>IF(G4,"Rachunek zysków i strat","Zestawienie zmian w funduszu jednostki")</f>
        <v>Zestawienie zmian w funduszu jednostki</v>
      </c>
      <c r="D4" s="76"/>
      <c r="E4" s="81" t="s">
        <v>42</v>
      </c>
      <c r="F4" s="82"/>
      <c r="G4" s="2" t="b">
        <v>0</v>
      </c>
      <c r="H4" s="2"/>
    </row>
    <row r="5" spans="1:13" ht="15" customHeight="1" x14ac:dyDescent="0.25">
      <c r="A5" s="79" t="s">
        <v>76</v>
      </c>
      <c r="B5" s="80"/>
      <c r="C5" s="77" t="str">
        <f>IF(G5,"sporządzony","sporządzone")</f>
        <v>sporządzone</v>
      </c>
      <c r="D5" s="76"/>
      <c r="E5" s="81"/>
      <c r="F5" s="82"/>
      <c r="G5" s="2" t="b">
        <v>0</v>
      </c>
    </row>
    <row r="6" spans="1:13" ht="15" customHeight="1" x14ac:dyDescent="0.25">
      <c r="A6" s="79" t="s">
        <v>75</v>
      </c>
      <c r="B6" s="80"/>
      <c r="C6" s="77" t="str">
        <f>CONCATENATE("na dzień ",G6)</f>
        <v>na dzień 31.12.2022</v>
      </c>
      <c r="D6" s="76"/>
      <c r="E6" s="81"/>
      <c r="F6" s="82"/>
      <c r="G6" s="2" t="s">
        <v>39</v>
      </c>
    </row>
    <row r="7" spans="1:13" ht="15" customHeight="1" x14ac:dyDescent="0.25">
      <c r="A7" s="85" t="s">
        <v>74</v>
      </c>
      <c r="B7" s="86"/>
      <c r="C7" s="77" t="str">
        <f>IF(G4,"Wariant porównawczy","")</f>
        <v/>
      </c>
      <c r="D7" s="76"/>
      <c r="E7" s="17" t="s">
        <v>34</v>
      </c>
      <c r="F7" s="16"/>
      <c r="G7" s="15">
        <v>2022</v>
      </c>
    </row>
    <row r="8" spans="1:13" ht="15" customHeight="1" x14ac:dyDescent="0.25">
      <c r="A8" s="89" t="s">
        <v>37</v>
      </c>
      <c r="B8" s="78"/>
      <c r="C8" s="77"/>
      <c r="D8" s="76"/>
      <c r="E8" s="71" t="str">
        <f>IF(G8&gt;=2018,"","wysłać bez pisma przewodniego")</f>
        <v/>
      </c>
      <c r="F8" s="72"/>
      <c r="G8" s="15">
        <v>2022</v>
      </c>
    </row>
    <row r="9" spans="1:13" ht="15" customHeight="1" x14ac:dyDescent="0.25">
      <c r="A9" s="85" t="s">
        <v>73</v>
      </c>
      <c r="B9" s="86"/>
      <c r="C9" s="93" t="s">
        <v>35</v>
      </c>
      <c r="D9" s="94"/>
      <c r="E9" s="87" t="s">
        <v>34</v>
      </c>
      <c r="F9" s="88"/>
    </row>
    <row r="10" spans="1:13" ht="15" customHeight="1" x14ac:dyDescent="0.25"/>
    <row r="11" spans="1:13" ht="25.5" customHeight="1" x14ac:dyDescent="0.25">
      <c r="A11" s="90"/>
      <c r="B11" s="91"/>
      <c r="C11" s="91"/>
      <c r="D11" s="91"/>
      <c r="E11" s="14" t="s">
        <v>33</v>
      </c>
      <c r="F11" s="13" t="s">
        <v>32</v>
      </c>
    </row>
    <row r="12" spans="1:13" ht="15" customHeight="1" x14ac:dyDescent="0.25">
      <c r="A12" s="65" t="s">
        <v>31</v>
      </c>
      <c r="B12" s="66"/>
      <c r="C12" s="66"/>
      <c r="D12" s="67"/>
      <c r="E12" s="12">
        <v>4349699.8499999996</v>
      </c>
      <c r="F12" s="12">
        <v>4284742.99</v>
      </c>
      <c r="G12" s="2" t="b">
        <v>1</v>
      </c>
      <c r="H12" s="2"/>
      <c r="I12" s="2"/>
      <c r="J12" s="2"/>
      <c r="K12" s="2"/>
      <c r="L12" s="2"/>
      <c r="M12" s="2"/>
    </row>
    <row r="13" spans="1:13" ht="15" customHeight="1" x14ac:dyDescent="0.25">
      <c r="A13" s="65" t="s">
        <v>30</v>
      </c>
      <c r="B13" s="66"/>
      <c r="C13" s="66"/>
      <c r="D13" s="67"/>
      <c r="E13" s="12">
        <v>3054933.03</v>
      </c>
      <c r="F13" s="12">
        <v>3377305.25</v>
      </c>
      <c r="G13" s="2" t="b">
        <v>0</v>
      </c>
      <c r="H13" s="2"/>
      <c r="I13" s="2"/>
      <c r="J13" s="2"/>
      <c r="K13" s="2"/>
      <c r="L13" s="2"/>
      <c r="M13" s="2"/>
    </row>
    <row r="14" spans="1:13" ht="15" customHeight="1" x14ac:dyDescent="0.25">
      <c r="A14" s="65" t="s">
        <v>29</v>
      </c>
      <c r="B14" s="66"/>
      <c r="C14" s="66"/>
      <c r="D14" s="67"/>
      <c r="E14" s="12">
        <v>0</v>
      </c>
      <c r="F14" s="12">
        <v>0</v>
      </c>
      <c r="G14" s="2" t="b">
        <v>0</v>
      </c>
      <c r="H14" s="2"/>
      <c r="I14" s="2"/>
      <c r="J14" s="2"/>
      <c r="K14" s="2"/>
      <c r="L14" s="2"/>
      <c r="M14" s="2"/>
    </row>
    <row r="15" spans="1:13" ht="15" customHeight="1" x14ac:dyDescent="0.25">
      <c r="A15" s="65" t="s">
        <v>28</v>
      </c>
      <c r="B15" s="66"/>
      <c r="C15" s="66"/>
      <c r="D15" s="67"/>
      <c r="E15" s="12">
        <v>3054933.03</v>
      </c>
      <c r="F15" s="12">
        <v>3377305.25</v>
      </c>
      <c r="G15" s="2" t="b">
        <v>0</v>
      </c>
      <c r="H15" s="2"/>
      <c r="I15" s="2"/>
      <c r="J15" s="2"/>
      <c r="K15" s="2"/>
      <c r="L15" s="2"/>
      <c r="M15" s="2"/>
    </row>
    <row r="16" spans="1:13" ht="15" customHeight="1" x14ac:dyDescent="0.25">
      <c r="A16" s="65" t="s">
        <v>27</v>
      </c>
      <c r="B16" s="66"/>
      <c r="C16" s="66"/>
      <c r="D16" s="67"/>
      <c r="E16" s="12">
        <v>0</v>
      </c>
      <c r="F16" s="12">
        <v>0</v>
      </c>
      <c r="G16" s="2" t="b">
        <v>0</v>
      </c>
      <c r="H16" s="2"/>
      <c r="I16" s="2"/>
      <c r="J16" s="2"/>
      <c r="K16" s="2"/>
      <c r="L16" s="2"/>
      <c r="M16" s="2"/>
    </row>
    <row r="17" spans="1:13" ht="15" customHeight="1" x14ac:dyDescent="0.25">
      <c r="A17" s="65" t="s">
        <v>26</v>
      </c>
      <c r="B17" s="66"/>
      <c r="C17" s="66"/>
      <c r="D17" s="67"/>
      <c r="E17" s="12">
        <v>0</v>
      </c>
      <c r="F17" s="12">
        <v>0</v>
      </c>
      <c r="G17" s="2" t="b">
        <v>0</v>
      </c>
      <c r="H17" s="2"/>
      <c r="I17" s="2"/>
      <c r="J17" s="2"/>
      <c r="K17" s="2"/>
      <c r="L17" s="2"/>
      <c r="M17" s="2"/>
    </row>
    <row r="18" spans="1:13" ht="15" customHeight="1" x14ac:dyDescent="0.25">
      <c r="A18" s="65" t="s">
        <v>25</v>
      </c>
      <c r="B18" s="66"/>
      <c r="C18" s="66"/>
      <c r="D18" s="67"/>
      <c r="E18" s="12">
        <v>0</v>
      </c>
      <c r="F18" s="12">
        <v>0</v>
      </c>
      <c r="G18" s="2" t="b">
        <v>0</v>
      </c>
      <c r="H18" s="2"/>
      <c r="I18" s="2"/>
      <c r="J18" s="2"/>
      <c r="K18" s="2"/>
      <c r="L18" s="2"/>
      <c r="M18" s="2"/>
    </row>
    <row r="19" spans="1:13" ht="24" customHeight="1" x14ac:dyDescent="0.25">
      <c r="A19" s="65" t="s">
        <v>24</v>
      </c>
      <c r="B19" s="66"/>
      <c r="C19" s="66"/>
      <c r="D19" s="67"/>
      <c r="E19" s="12">
        <v>0</v>
      </c>
      <c r="F19" s="12">
        <v>0</v>
      </c>
      <c r="G19" s="2" t="b">
        <v>0</v>
      </c>
      <c r="H19" s="2"/>
      <c r="I19" s="2"/>
      <c r="J19" s="2"/>
      <c r="K19" s="2"/>
      <c r="L19" s="2"/>
      <c r="M19" s="2"/>
    </row>
    <row r="20" spans="1:13" ht="15" customHeight="1" x14ac:dyDescent="0.25">
      <c r="A20" s="65" t="s">
        <v>23</v>
      </c>
      <c r="B20" s="66"/>
      <c r="C20" s="66"/>
      <c r="D20" s="67"/>
      <c r="E20" s="12">
        <v>0</v>
      </c>
      <c r="F20" s="12">
        <v>0</v>
      </c>
      <c r="G20" s="2" t="b">
        <v>0</v>
      </c>
      <c r="H20" s="2"/>
      <c r="I20" s="2"/>
      <c r="J20" s="2"/>
      <c r="K20" s="2"/>
      <c r="L20" s="2"/>
      <c r="M20" s="2"/>
    </row>
    <row r="21" spans="1:13" ht="15" customHeight="1" x14ac:dyDescent="0.25">
      <c r="A21" s="65" t="s">
        <v>22</v>
      </c>
      <c r="B21" s="66"/>
      <c r="C21" s="66"/>
      <c r="D21" s="67"/>
      <c r="E21" s="12">
        <v>0</v>
      </c>
      <c r="F21" s="12">
        <v>0</v>
      </c>
      <c r="G21" s="2" t="b">
        <v>0</v>
      </c>
      <c r="H21" s="2"/>
      <c r="I21" s="2"/>
      <c r="J21" s="2"/>
      <c r="K21" s="2"/>
      <c r="L21" s="2"/>
      <c r="M21" s="2"/>
    </row>
    <row r="22" spans="1:13" ht="15" customHeight="1" x14ac:dyDescent="0.25">
      <c r="A22" s="65" t="s">
        <v>21</v>
      </c>
      <c r="B22" s="66"/>
      <c r="C22" s="66"/>
      <c r="D22" s="67"/>
      <c r="E22" s="12">
        <v>0</v>
      </c>
      <c r="F22" s="12">
        <v>0</v>
      </c>
      <c r="G22" s="2" t="b">
        <v>0</v>
      </c>
      <c r="H22" s="2"/>
      <c r="I22" s="2"/>
      <c r="J22" s="2"/>
      <c r="K22" s="2"/>
      <c r="L22" s="2"/>
      <c r="M22" s="2"/>
    </row>
    <row r="23" spans="1:13" ht="15" customHeight="1" x14ac:dyDescent="0.25">
      <c r="A23" s="65" t="s">
        <v>20</v>
      </c>
      <c r="B23" s="66"/>
      <c r="C23" s="66"/>
      <c r="D23" s="67"/>
      <c r="E23" s="12">
        <v>0</v>
      </c>
      <c r="F23" s="12">
        <v>0</v>
      </c>
      <c r="G23" s="2" t="b">
        <v>0</v>
      </c>
      <c r="H23" s="2"/>
      <c r="I23" s="2"/>
      <c r="J23" s="2"/>
      <c r="K23" s="2"/>
      <c r="L23" s="2"/>
      <c r="M23" s="2"/>
    </row>
    <row r="24" spans="1:13" ht="15" customHeight="1" x14ac:dyDescent="0.25">
      <c r="A24" s="65" t="s">
        <v>19</v>
      </c>
      <c r="B24" s="66"/>
      <c r="C24" s="66"/>
      <c r="D24" s="67"/>
      <c r="E24" s="12">
        <v>3119889.89</v>
      </c>
      <c r="F24" s="12">
        <v>3144906.54</v>
      </c>
      <c r="G24" s="2" t="b">
        <v>0</v>
      </c>
      <c r="H24" s="2"/>
      <c r="I24" s="2"/>
      <c r="J24" s="2"/>
      <c r="K24" s="2"/>
      <c r="L24" s="2"/>
      <c r="M24" s="2"/>
    </row>
    <row r="25" spans="1:13" ht="15" customHeight="1" x14ac:dyDescent="0.25">
      <c r="A25" s="65" t="s">
        <v>18</v>
      </c>
      <c r="B25" s="66"/>
      <c r="C25" s="66"/>
      <c r="D25" s="67"/>
      <c r="E25" s="12">
        <v>3119210.14</v>
      </c>
      <c r="F25" s="12">
        <v>3126813.69</v>
      </c>
      <c r="G25" s="2" t="b">
        <v>0</v>
      </c>
      <c r="H25" s="2"/>
      <c r="I25" s="2"/>
      <c r="J25" s="2"/>
      <c r="K25" s="2"/>
      <c r="L25" s="2"/>
      <c r="M25" s="2"/>
    </row>
    <row r="26" spans="1:13" ht="15" customHeight="1" x14ac:dyDescent="0.25">
      <c r="A26" s="65" t="s">
        <v>17</v>
      </c>
      <c r="B26" s="66"/>
      <c r="C26" s="66"/>
      <c r="D26" s="67"/>
      <c r="E26" s="12">
        <v>679.75</v>
      </c>
      <c r="F26" s="12">
        <v>18092.849999999999</v>
      </c>
      <c r="G26" s="2" t="b">
        <v>0</v>
      </c>
      <c r="H26" s="2"/>
      <c r="I26" s="2"/>
      <c r="J26" s="2"/>
      <c r="K26" s="2"/>
      <c r="L26" s="2"/>
      <c r="M26" s="2"/>
    </row>
    <row r="27" spans="1:13" ht="15" customHeight="1" x14ac:dyDescent="0.25">
      <c r="A27" s="65" t="s">
        <v>16</v>
      </c>
      <c r="B27" s="66"/>
      <c r="C27" s="66"/>
      <c r="D27" s="67"/>
      <c r="E27" s="12">
        <v>0</v>
      </c>
      <c r="F27" s="12">
        <v>0</v>
      </c>
      <c r="G27" s="2" t="b">
        <v>0</v>
      </c>
      <c r="H27" s="2"/>
      <c r="I27" s="2"/>
      <c r="J27" s="2"/>
      <c r="K27" s="2"/>
      <c r="L27" s="2"/>
      <c r="M27" s="2"/>
    </row>
    <row r="28" spans="1:13" ht="15" customHeight="1" x14ac:dyDescent="0.25">
      <c r="A28" s="65" t="s">
        <v>15</v>
      </c>
      <c r="B28" s="66"/>
      <c r="C28" s="66"/>
      <c r="D28" s="67"/>
      <c r="E28" s="12">
        <v>0</v>
      </c>
      <c r="F28" s="12">
        <v>0</v>
      </c>
      <c r="G28" s="2" t="b">
        <v>0</v>
      </c>
      <c r="H28" s="2"/>
      <c r="I28" s="2"/>
      <c r="J28" s="2"/>
      <c r="K28" s="2"/>
      <c r="L28" s="2"/>
      <c r="M28" s="2"/>
    </row>
    <row r="29" spans="1:13" ht="15" customHeight="1" x14ac:dyDescent="0.25">
      <c r="A29" s="65" t="s">
        <v>14</v>
      </c>
      <c r="B29" s="66"/>
      <c r="C29" s="66"/>
      <c r="D29" s="67"/>
      <c r="E29" s="12">
        <v>0</v>
      </c>
      <c r="F29" s="12">
        <v>0</v>
      </c>
      <c r="G29" s="2" t="b">
        <v>0</v>
      </c>
      <c r="H29" s="2"/>
      <c r="I29" s="2"/>
      <c r="J29" s="2"/>
      <c r="K29" s="2"/>
      <c r="L29" s="2"/>
      <c r="M29" s="2"/>
    </row>
    <row r="30" spans="1:13" ht="24" customHeight="1" x14ac:dyDescent="0.25">
      <c r="A30" s="65" t="s">
        <v>13</v>
      </c>
      <c r="B30" s="66"/>
      <c r="C30" s="66"/>
      <c r="D30" s="67"/>
      <c r="E30" s="12">
        <v>0</v>
      </c>
      <c r="F30" s="12">
        <v>0</v>
      </c>
      <c r="G30" s="2" t="b">
        <v>0</v>
      </c>
      <c r="H30" s="2"/>
      <c r="I30" s="2"/>
      <c r="J30" s="2"/>
      <c r="K30" s="2"/>
      <c r="L30" s="2"/>
      <c r="M30" s="2"/>
    </row>
    <row r="31" spans="1:13" ht="15" customHeight="1" x14ac:dyDescent="0.25">
      <c r="A31" s="65" t="s">
        <v>12</v>
      </c>
      <c r="B31" s="66"/>
      <c r="C31" s="66"/>
      <c r="D31" s="67"/>
      <c r="E31" s="12">
        <v>0</v>
      </c>
      <c r="F31" s="12">
        <v>0</v>
      </c>
      <c r="G31" s="2" t="b">
        <v>0</v>
      </c>
      <c r="H31" s="2"/>
      <c r="I31" s="2"/>
      <c r="J31" s="2"/>
      <c r="K31" s="2"/>
      <c r="L31" s="2"/>
      <c r="M31" s="2"/>
    </row>
    <row r="32" spans="1:13" ht="15" customHeight="1" x14ac:dyDescent="0.25">
      <c r="A32" s="65" t="s">
        <v>11</v>
      </c>
      <c r="B32" s="66"/>
      <c r="C32" s="66"/>
      <c r="D32" s="67"/>
      <c r="E32" s="12">
        <v>0</v>
      </c>
      <c r="F32" s="12">
        <v>0</v>
      </c>
      <c r="G32" s="2" t="b">
        <v>0</v>
      </c>
      <c r="H32" s="2"/>
      <c r="I32" s="2"/>
      <c r="J32" s="2"/>
      <c r="K32" s="2"/>
      <c r="L32" s="2"/>
      <c r="M32" s="2"/>
    </row>
    <row r="33" spans="1:13" ht="15" customHeight="1" x14ac:dyDescent="0.25">
      <c r="A33" s="65" t="s">
        <v>10</v>
      </c>
      <c r="B33" s="66"/>
      <c r="C33" s="66"/>
      <c r="D33" s="67"/>
      <c r="E33" s="12">
        <v>0</v>
      </c>
      <c r="F33" s="12">
        <v>0</v>
      </c>
      <c r="G33" s="2" t="b">
        <v>0</v>
      </c>
      <c r="H33" s="2"/>
      <c r="I33" s="2"/>
      <c r="J33" s="2"/>
      <c r="K33" s="2"/>
      <c r="L33" s="2"/>
      <c r="M33" s="2"/>
    </row>
    <row r="34" spans="1:13" ht="15" customHeight="1" x14ac:dyDescent="0.25">
      <c r="A34" s="65" t="s">
        <v>9</v>
      </c>
      <c r="B34" s="66"/>
      <c r="C34" s="66"/>
      <c r="D34" s="67"/>
      <c r="E34" s="12">
        <v>4284742.99</v>
      </c>
      <c r="F34" s="12">
        <v>4517141.7</v>
      </c>
      <c r="G34" s="2" t="b">
        <v>1</v>
      </c>
      <c r="H34" s="2"/>
      <c r="I34" s="2"/>
      <c r="J34" s="2"/>
      <c r="K34" s="2"/>
      <c r="L34" s="2"/>
      <c r="M34" s="2"/>
    </row>
    <row r="35" spans="1:13" ht="15" customHeight="1" x14ac:dyDescent="0.25">
      <c r="A35" s="65" t="s">
        <v>8</v>
      </c>
      <c r="B35" s="66"/>
      <c r="C35" s="66"/>
      <c r="D35" s="67"/>
      <c r="E35" s="12">
        <v>-3126813.69</v>
      </c>
      <c r="F35" s="12">
        <v>-3462991.37</v>
      </c>
      <c r="G35" s="2" t="b">
        <v>1</v>
      </c>
      <c r="H35" s="2"/>
      <c r="I35" s="2"/>
      <c r="J35" s="2"/>
      <c r="K35" s="2"/>
      <c r="L35" s="2"/>
      <c r="M35" s="2"/>
    </row>
    <row r="36" spans="1:13" ht="15" customHeight="1" x14ac:dyDescent="0.25">
      <c r="A36" s="65" t="s">
        <v>7</v>
      </c>
      <c r="B36" s="66"/>
      <c r="C36" s="66"/>
      <c r="D36" s="67"/>
      <c r="E36" s="12">
        <v>0</v>
      </c>
      <c r="F36" s="12">
        <v>0</v>
      </c>
      <c r="G36" s="2" t="b">
        <v>0</v>
      </c>
      <c r="H36" s="2"/>
      <c r="I36" s="2"/>
      <c r="J36" s="2"/>
      <c r="K36" s="2"/>
      <c r="L36" s="2"/>
      <c r="M36" s="2"/>
    </row>
    <row r="37" spans="1:13" ht="15" customHeight="1" x14ac:dyDescent="0.25">
      <c r="A37" s="65" t="s">
        <v>6</v>
      </c>
      <c r="B37" s="66"/>
      <c r="C37" s="66"/>
      <c r="D37" s="67"/>
      <c r="E37" s="12">
        <v>-3126813.69</v>
      </c>
      <c r="F37" s="12">
        <v>-3462991.37</v>
      </c>
      <c r="G37" s="2" t="b">
        <v>0</v>
      </c>
      <c r="H37" s="2"/>
      <c r="I37" s="2"/>
      <c r="J37" s="2"/>
      <c r="K37" s="2"/>
      <c r="L37" s="2"/>
      <c r="M37" s="2"/>
    </row>
    <row r="38" spans="1:13" ht="15" customHeight="1" x14ac:dyDescent="0.25">
      <c r="A38" s="65" t="s">
        <v>5</v>
      </c>
      <c r="B38" s="66"/>
      <c r="C38" s="66"/>
      <c r="D38" s="67"/>
      <c r="E38" s="12">
        <v>0</v>
      </c>
      <c r="F38" s="12">
        <v>0</v>
      </c>
      <c r="G38" s="2" t="b">
        <v>0</v>
      </c>
      <c r="H38" s="2"/>
      <c r="I38" s="2"/>
      <c r="J38" s="2"/>
      <c r="K38" s="2"/>
      <c r="L38" s="2"/>
      <c r="M38" s="2"/>
    </row>
    <row r="39" spans="1:13" ht="15" customHeight="1" x14ac:dyDescent="0.25">
      <c r="A39" s="65" t="s">
        <v>4</v>
      </c>
      <c r="B39" s="66"/>
      <c r="C39" s="66"/>
      <c r="D39" s="67"/>
      <c r="E39" s="12">
        <v>1157929.3</v>
      </c>
      <c r="F39" s="12">
        <v>1054150.33</v>
      </c>
      <c r="G39" s="2" t="b">
        <v>1</v>
      </c>
      <c r="H39" s="2"/>
      <c r="I39" s="2"/>
      <c r="J39" s="2"/>
      <c r="K39" s="2"/>
      <c r="L39" s="2"/>
      <c r="M39" s="2"/>
    </row>
    <row r="40" spans="1:13" ht="15" customHeight="1" x14ac:dyDescent="0.25">
      <c r="A40" s="11"/>
      <c r="B40" s="11"/>
      <c r="C40" s="11"/>
      <c r="D40" s="11"/>
      <c r="E40" s="10"/>
      <c r="F40" s="9"/>
      <c r="G40" s="2"/>
      <c r="H40" s="2"/>
      <c r="I40" s="2"/>
      <c r="J40" s="2"/>
      <c r="K40" s="2"/>
      <c r="L40" s="2"/>
      <c r="M40" s="2"/>
    </row>
    <row r="41" spans="1:13" ht="13.5" hidden="1" customHeight="1" x14ac:dyDescent="0.25">
      <c r="A41" s="92" t="s">
        <v>3</v>
      </c>
      <c r="B41" s="92"/>
      <c r="C41" s="92"/>
      <c r="D41" s="92"/>
      <c r="E41" s="8"/>
      <c r="F41" s="8"/>
      <c r="G41" s="7">
        <v>2022</v>
      </c>
    </row>
    <row r="42" spans="1:13" ht="15" customHeight="1" x14ac:dyDescent="0.25">
      <c r="A42" s="92"/>
      <c r="B42" s="92"/>
      <c r="C42" s="92"/>
      <c r="D42" s="92"/>
      <c r="E42" s="3"/>
      <c r="F42" s="5">
        <v>0</v>
      </c>
      <c r="G42" s="2" t="b">
        <v>0</v>
      </c>
    </row>
    <row r="43" spans="1:13" ht="15" customHeight="1" x14ac:dyDescent="0.25">
      <c r="A43" s="6"/>
      <c r="B43" s="6"/>
      <c r="C43" s="6"/>
      <c r="D43" s="6"/>
      <c r="E43" s="3"/>
      <c r="F43" s="3"/>
      <c r="G43" s="2"/>
    </row>
    <row r="44" spans="1:13" ht="36" customHeight="1" x14ac:dyDescent="0.25">
      <c r="A44" s="83" t="s">
        <v>2</v>
      </c>
      <c r="B44" s="83"/>
      <c r="C44" s="83" t="str">
        <f>G44&amp;CHAR(10)&amp;"......................................."&amp;CHAR(10)&amp;"rok, miesiąc, dzień"</f>
        <v>2023.03.31
.......................................
rok, miesiąc, dzień</v>
      </c>
      <c r="D44" s="83"/>
      <c r="E44" s="83" t="s">
        <v>1</v>
      </c>
      <c r="F44" s="84"/>
      <c r="G44" s="2" t="s">
        <v>60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E44:F44"/>
    <mergeCell ref="A9:B9"/>
    <mergeCell ref="E9:F9"/>
    <mergeCell ref="A5:B5"/>
    <mergeCell ref="A6:B6"/>
    <mergeCell ref="A7:B7"/>
    <mergeCell ref="A8:B8"/>
    <mergeCell ref="A11:D11"/>
    <mergeCell ref="A12:D12"/>
    <mergeCell ref="A44:B44"/>
    <mergeCell ref="A41:D41"/>
    <mergeCell ref="C9:D9"/>
    <mergeCell ref="A42:D42"/>
    <mergeCell ref="A13:D13"/>
    <mergeCell ref="A14:D14"/>
    <mergeCell ref="A19:D19"/>
    <mergeCell ref="A21:D21"/>
    <mergeCell ref="A22:D22"/>
    <mergeCell ref="C44:D44"/>
    <mergeCell ref="A18:D18"/>
    <mergeCell ref="A35:D35"/>
    <mergeCell ref="A36:D36"/>
    <mergeCell ref="A37:D37"/>
    <mergeCell ref="A38:D38"/>
    <mergeCell ref="A39:D39"/>
    <mergeCell ref="A2:F2"/>
    <mergeCell ref="E3:F3"/>
    <mergeCell ref="E8:F8"/>
    <mergeCell ref="C3:D3"/>
    <mergeCell ref="C4:D4"/>
    <mergeCell ref="C5:D5"/>
    <mergeCell ref="C6:D6"/>
    <mergeCell ref="C7:D7"/>
    <mergeCell ref="C8:D8"/>
    <mergeCell ref="A3:B3"/>
    <mergeCell ref="A4:B4"/>
    <mergeCell ref="E4:F6"/>
    <mergeCell ref="A15:D15"/>
    <mergeCell ref="A16:D16"/>
    <mergeCell ref="A17:D17"/>
    <mergeCell ref="A34:D34"/>
    <mergeCell ref="A23:D23"/>
    <mergeCell ref="A24:D24"/>
    <mergeCell ref="A25:D25"/>
    <mergeCell ref="A26:D26"/>
    <mergeCell ref="A27:D27"/>
    <mergeCell ref="A28:D28"/>
    <mergeCell ref="A29:D29"/>
    <mergeCell ref="A30:D30"/>
    <mergeCell ref="A31:D31"/>
    <mergeCell ref="A32:D32"/>
    <mergeCell ref="A33:D33"/>
    <mergeCell ref="A20:D20"/>
  </mergeCells>
  <conditionalFormatting sqref="A12:F39">
    <cfRule type="expression" dxfId="115" priority="6">
      <formula>$G12</formula>
    </cfRule>
  </conditionalFormatting>
  <conditionalFormatting sqref="E12:E39">
    <cfRule type="expression" dxfId="114" priority="5">
      <formula>AND($G$3,$E12=0)</formula>
    </cfRule>
  </conditionalFormatting>
  <conditionalFormatting sqref="F12:F39">
    <cfRule type="expression" dxfId="113" priority="4">
      <formula>AND($G$3,$F12=0)</formula>
    </cfRule>
  </conditionalFormatting>
  <conditionalFormatting sqref="F42">
    <cfRule type="expression" dxfId="112" priority="3">
      <formula>OR($G42=FALSE,AND($G$3,$F42=0))</formula>
    </cfRule>
  </conditionalFormatting>
  <conditionalFormatting sqref="E7">
    <cfRule type="expression" dxfId="111" priority="1">
      <formula>$G7&lt;2018</formula>
    </cfRule>
  </conditionalFormatting>
  <conditionalFormatting sqref="F7">
    <cfRule type="expression" dxfId="11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81" fitToHeight="0" orientation="portrait" r:id="rId1"/>
  <headerFooter>
    <oddFooter>&amp;L
&amp;"Calibri"&amp;7Finanse VULCAN wersja 23.02.0002.34570, VULCAN sp. z o.o., licencja: warszawapragapolnoc, nr lic: 3079, Dzielnicowe Biuro Finansów Oświaty Praga Północ m. st...&amp;C&amp;"Calibri"&amp;8Strona &amp;P z &amp;N
&amp;R
&amp;"Calibri"&amp;7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7"/>
  <sheetViews>
    <sheetView workbookViewId="0">
      <selection activeCell="K24" sqref="K24"/>
    </sheetView>
  </sheetViews>
  <sheetFormatPr defaultColWidth="9.140625" defaultRowHeight="15" x14ac:dyDescent="0.25"/>
  <cols>
    <col min="1" max="1" width="11.28515625" style="23" customWidth="1"/>
    <col min="2" max="2" width="30" style="23" customWidth="1"/>
    <col min="3" max="3" width="19" style="23" customWidth="1"/>
    <col min="4" max="4" width="20.140625" style="23" customWidth="1"/>
    <col min="5" max="6" width="20.7109375" style="23" customWidth="1"/>
    <col min="7" max="7" width="9.140625" style="23" hidden="1" customWidth="1"/>
    <col min="8" max="16384" width="9.140625" style="23"/>
  </cols>
  <sheetData>
    <row r="1" spans="1:13" ht="15" customHeight="1" x14ac:dyDescent="0.25"/>
    <row r="2" spans="1:13" ht="15" customHeight="1" x14ac:dyDescent="0.25">
      <c r="A2" s="97" t="s">
        <v>116</v>
      </c>
      <c r="B2" s="97"/>
      <c r="C2" s="97"/>
      <c r="D2" s="97"/>
      <c r="E2" s="97"/>
      <c r="F2" s="97"/>
      <c r="G2" s="24" t="s">
        <v>46</v>
      </c>
      <c r="H2" s="25"/>
      <c r="I2" s="25"/>
      <c r="J2" s="25"/>
      <c r="K2" s="25"/>
      <c r="L2" s="25"/>
    </row>
    <row r="3" spans="1:13" ht="15.75" customHeight="1" x14ac:dyDescent="0.25">
      <c r="A3" s="98" t="s">
        <v>45</v>
      </c>
      <c r="B3" s="99"/>
      <c r="C3" s="100"/>
      <c r="D3" s="101"/>
      <c r="E3" s="98" t="s">
        <v>44</v>
      </c>
      <c r="F3" s="102"/>
      <c r="G3" s="25" t="b">
        <v>0</v>
      </c>
    </row>
    <row r="4" spans="1:13" ht="31.5" customHeight="1" x14ac:dyDescent="0.25">
      <c r="A4" s="103" t="s">
        <v>117</v>
      </c>
      <c r="B4" s="104"/>
      <c r="C4" s="105" t="str">
        <f>IF(G4,"Rachunek zysków i strat","Zestawienie zmian w funduszu jednostki")</f>
        <v>Zestawienie zmian w funduszu jednostki</v>
      </c>
      <c r="D4" s="106"/>
      <c r="E4" s="107" t="s">
        <v>42</v>
      </c>
      <c r="F4" s="108"/>
      <c r="G4" s="25" t="b">
        <v>0</v>
      </c>
      <c r="H4" s="25"/>
    </row>
    <row r="5" spans="1:13" ht="15" customHeight="1" x14ac:dyDescent="0.25">
      <c r="A5" s="103" t="s">
        <v>118</v>
      </c>
      <c r="B5" s="104"/>
      <c r="C5" s="109" t="str">
        <f>IF(G5,"sporządzony","sporządzone")</f>
        <v>sporządzone</v>
      </c>
      <c r="D5" s="106"/>
      <c r="E5" s="107"/>
      <c r="F5" s="108"/>
      <c r="G5" s="25" t="b">
        <v>0</v>
      </c>
    </row>
    <row r="6" spans="1:13" ht="15" customHeight="1" x14ac:dyDescent="0.25">
      <c r="A6" s="103" t="s">
        <v>69</v>
      </c>
      <c r="B6" s="104"/>
      <c r="C6" s="109" t="str">
        <f>CONCATENATE("na dzień ",G6)</f>
        <v>na dzień 31.12.2022</v>
      </c>
      <c r="D6" s="106"/>
      <c r="E6" s="107"/>
      <c r="F6" s="108"/>
      <c r="G6" s="25" t="s">
        <v>39</v>
      </c>
    </row>
    <row r="7" spans="1:13" ht="15" customHeight="1" x14ac:dyDescent="0.25">
      <c r="A7" s="110" t="s">
        <v>119</v>
      </c>
      <c r="B7" s="111"/>
      <c r="C7" s="109" t="str">
        <f>IF(G4,"Wariant porównawczy","")</f>
        <v/>
      </c>
      <c r="D7" s="106"/>
      <c r="E7" s="26" t="s">
        <v>34</v>
      </c>
      <c r="F7" s="27"/>
      <c r="G7" s="28">
        <v>2022</v>
      </c>
    </row>
    <row r="8" spans="1:13" ht="15" customHeight="1" x14ac:dyDescent="0.25">
      <c r="A8" s="112" t="s">
        <v>37</v>
      </c>
      <c r="B8" s="99"/>
      <c r="C8" s="109"/>
      <c r="D8" s="106"/>
      <c r="E8" s="95" t="str">
        <f>IF(G8&gt;=2018,"","wysłać bez pisma przewodniego")</f>
        <v/>
      </c>
      <c r="F8" s="96"/>
      <c r="G8" s="28">
        <v>2022</v>
      </c>
    </row>
    <row r="9" spans="1:13" ht="15" customHeight="1" x14ac:dyDescent="0.25">
      <c r="A9" s="110" t="s">
        <v>120</v>
      </c>
      <c r="B9" s="111"/>
      <c r="C9" s="120" t="s">
        <v>35</v>
      </c>
      <c r="D9" s="121"/>
      <c r="E9" s="113" t="s">
        <v>34</v>
      </c>
      <c r="F9" s="114"/>
    </row>
    <row r="10" spans="1:13" ht="15" customHeight="1" x14ac:dyDescent="0.25"/>
    <row r="11" spans="1:13" ht="25.5" customHeight="1" x14ac:dyDescent="0.25">
      <c r="A11" s="115"/>
      <c r="B11" s="116"/>
      <c r="C11" s="116"/>
      <c r="D11" s="116"/>
      <c r="E11" s="29" t="s">
        <v>33</v>
      </c>
      <c r="F11" s="30" t="s">
        <v>32</v>
      </c>
    </row>
    <row r="12" spans="1:13" ht="15" customHeight="1" x14ac:dyDescent="0.25">
      <c r="A12" s="117" t="s">
        <v>31</v>
      </c>
      <c r="B12" s="118"/>
      <c r="C12" s="118"/>
      <c r="D12" s="119"/>
      <c r="E12" s="31">
        <v>1704405.63</v>
      </c>
      <c r="F12" s="31">
        <v>1710717.82</v>
      </c>
      <c r="G12" s="25" t="b">
        <v>1</v>
      </c>
      <c r="H12" s="25"/>
      <c r="I12" s="25"/>
      <c r="J12" s="25"/>
      <c r="K12" s="25"/>
      <c r="L12" s="25"/>
      <c r="M12" s="25"/>
    </row>
    <row r="13" spans="1:13" ht="15" customHeight="1" x14ac:dyDescent="0.25">
      <c r="A13" s="117" t="s">
        <v>30</v>
      </c>
      <c r="B13" s="118"/>
      <c r="C13" s="118"/>
      <c r="D13" s="119"/>
      <c r="E13" s="31">
        <v>1506923.17</v>
      </c>
      <c r="F13" s="31">
        <v>1611806.89</v>
      </c>
      <c r="G13" s="25" t="b">
        <v>0</v>
      </c>
      <c r="H13" s="25"/>
      <c r="I13" s="25"/>
      <c r="J13" s="25"/>
      <c r="K13" s="25"/>
      <c r="L13" s="25"/>
      <c r="M13" s="25"/>
    </row>
    <row r="14" spans="1:13" ht="15" customHeight="1" x14ac:dyDescent="0.25">
      <c r="A14" s="117" t="s">
        <v>29</v>
      </c>
      <c r="B14" s="118"/>
      <c r="C14" s="118"/>
      <c r="D14" s="119"/>
      <c r="E14" s="31">
        <v>0</v>
      </c>
      <c r="F14" s="31">
        <v>0</v>
      </c>
      <c r="G14" s="25" t="b">
        <v>0</v>
      </c>
      <c r="H14" s="25"/>
      <c r="I14" s="25"/>
      <c r="J14" s="25"/>
      <c r="K14" s="25"/>
      <c r="L14" s="25"/>
      <c r="M14" s="25"/>
    </row>
    <row r="15" spans="1:13" ht="15" customHeight="1" x14ac:dyDescent="0.25">
      <c r="A15" s="117" t="s">
        <v>28</v>
      </c>
      <c r="B15" s="118"/>
      <c r="C15" s="118"/>
      <c r="D15" s="119"/>
      <c r="E15" s="31">
        <v>1506923.17</v>
      </c>
      <c r="F15" s="31">
        <v>1611806.89</v>
      </c>
      <c r="G15" s="25" t="b">
        <v>0</v>
      </c>
      <c r="H15" s="25"/>
      <c r="I15" s="25"/>
      <c r="J15" s="25"/>
      <c r="K15" s="25"/>
      <c r="L15" s="25"/>
      <c r="M15" s="25"/>
    </row>
    <row r="16" spans="1:13" ht="15" customHeight="1" x14ac:dyDescent="0.25">
      <c r="A16" s="117" t="s">
        <v>27</v>
      </c>
      <c r="B16" s="118"/>
      <c r="C16" s="118"/>
      <c r="D16" s="119"/>
      <c r="E16" s="31">
        <v>0</v>
      </c>
      <c r="F16" s="31">
        <v>0</v>
      </c>
      <c r="G16" s="25" t="b">
        <v>0</v>
      </c>
      <c r="H16" s="25"/>
      <c r="I16" s="25"/>
      <c r="J16" s="25"/>
      <c r="K16" s="25"/>
      <c r="L16" s="25"/>
      <c r="M16" s="25"/>
    </row>
    <row r="17" spans="1:13" ht="15" customHeight="1" x14ac:dyDescent="0.25">
      <c r="A17" s="117" t="s">
        <v>26</v>
      </c>
      <c r="B17" s="118"/>
      <c r="C17" s="118"/>
      <c r="D17" s="119"/>
      <c r="E17" s="31">
        <v>0</v>
      </c>
      <c r="F17" s="31">
        <v>0</v>
      </c>
      <c r="G17" s="25" t="b">
        <v>0</v>
      </c>
      <c r="H17" s="25"/>
      <c r="I17" s="25"/>
      <c r="J17" s="25"/>
      <c r="K17" s="25"/>
      <c r="L17" s="25"/>
      <c r="M17" s="25"/>
    </row>
    <row r="18" spans="1:13" ht="15" customHeight="1" x14ac:dyDescent="0.25">
      <c r="A18" s="117" t="s">
        <v>25</v>
      </c>
      <c r="B18" s="118"/>
      <c r="C18" s="118"/>
      <c r="D18" s="119"/>
      <c r="E18" s="31">
        <v>0</v>
      </c>
      <c r="F18" s="31">
        <v>0</v>
      </c>
      <c r="G18" s="25" t="b">
        <v>0</v>
      </c>
      <c r="H18" s="25"/>
      <c r="I18" s="25"/>
      <c r="J18" s="25"/>
      <c r="K18" s="25"/>
      <c r="L18" s="25"/>
      <c r="M18" s="25"/>
    </row>
    <row r="19" spans="1:13" ht="24" customHeight="1" x14ac:dyDescent="0.25">
      <c r="A19" s="117" t="s">
        <v>24</v>
      </c>
      <c r="B19" s="118"/>
      <c r="C19" s="118"/>
      <c r="D19" s="119"/>
      <c r="E19" s="31">
        <v>0</v>
      </c>
      <c r="F19" s="31">
        <v>0</v>
      </c>
      <c r="G19" s="25" t="b">
        <v>0</v>
      </c>
      <c r="H19" s="25"/>
      <c r="I19" s="25"/>
      <c r="J19" s="25"/>
      <c r="K19" s="25"/>
      <c r="L19" s="25"/>
      <c r="M19" s="25"/>
    </row>
    <row r="20" spans="1:13" ht="15" customHeight="1" x14ac:dyDescent="0.25">
      <c r="A20" s="117" t="s">
        <v>23</v>
      </c>
      <c r="B20" s="118"/>
      <c r="C20" s="118"/>
      <c r="D20" s="119"/>
      <c r="E20" s="31">
        <v>0</v>
      </c>
      <c r="F20" s="31">
        <v>0</v>
      </c>
      <c r="G20" s="25" t="b">
        <v>0</v>
      </c>
      <c r="H20" s="25"/>
      <c r="I20" s="25"/>
      <c r="J20" s="25"/>
      <c r="K20" s="25"/>
      <c r="L20" s="25"/>
      <c r="M20" s="25"/>
    </row>
    <row r="21" spans="1:13" ht="15" customHeight="1" x14ac:dyDescent="0.25">
      <c r="A21" s="117" t="s">
        <v>22</v>
      </c>
      <c r="B21" s="118"/>
      <c r="C21" s="118"/>
      <c r="D21" s="119"/>
      <c r="E21" s="31">
        <v>0</v>
      </c>
      <c r="F21" s="31">
        <v>0</v>
      </c>
      <c r="G21" s="25" t="b">
        <v>0</v>
      </c>
      <c r="H21" s="25"/>
      <c r="I21" s="25"/>
      <c r="J21" s="25"/>
      <c r="K21" s="25"/>
      <c r="L21" s="25"/>
      <c r="M21" s="25"/>
    </row>
    <row r="22" spans="1:13" ht="15" customHeight="1" x14ac:dyDescent="0.25">
      <c r="A22" s="117" t="s">
        <v>21</v>
      </c>
      <c r="B22" s="118"/>
      <c r="C22" s="118"/>
      <c r="D22" s="119"/>
      <c r="E22" s="31">
        <v>0</v>
      </c>
      <c r="F22" s="31">
        <v>0</v>
      </c>
      <c r="G22" s="25" t="b">
        <v>0</v>
      </c>
      <c r="H22" s="25"/>
      <c r="I22" s="25"/>
      <c r="J22" s="25"/>
      <c r="K22" s="25"/>
      <c r="L22" s="25"/>
      <c r="M22" s="25"/>
    </row>
    <row r="23" spans="1:13" ht="15" customHeight="1" x14ac:dyDescent="0.25">
      <c r="A23" s="117" t="s">
        <v>20</v>
      </c>
      <c r="B23" s="118"/>
      <c r="C23" s="118"/>
      <c r="D23" s="119"/>
      <c r="E23" s="31">
        <v>0</v>
      </c>
      <c r="F23" s="31">
        <v>0</v>
      </c>
      <c r="G23" s="25" t="b">
        <v>0</v>
      </c>
      <c r="H23" s="25"/>
      <c r="I23" s="25"/>
      <c r="J23" s="25"/>
      <c r="K23" s="25"/>
      <c r="L23" s="25"/>
      <c r="M23" s="25"/>
    </row>
    <row r="24" spans="1:13" ht="15" customHeight="1" x14ac:dyDescent="0.25">
      <c r="A24" s="117" t="s">
        <v>19</v>
      </c>
      <c r="B24" s="118"/>
      <c r="C24" s="118"/>
      <c r="D24" s="119"/>
      <c r="E24" s="31">
        <v>1500610.98</v>
      </c>
      <c r="F24" s="31">
        <v>1520705.72</v>
      </c>
      <c r="G24" s="25" t="b">
        <v>0</v>
      </c>
      <c r="H24" s="25"/>
      <c r="I24" s="25"/>
      <c r="J24" s="25"/>
      <c r="K24" s="25"/>
      <c r="L24" s="25"/>
      <c r="M24" s="25"/>
    </row>
    <row r="25" spans="1:13" ht="15" customHeight="1" x14ac:dyDescent="0.25">
      <c r="A25" s="117" t="s">
        <v>18</v>
      </c>
      <c r="B25" s="118"/>
      <c r="C25" s="118"/>
      <c r="D25" s="119"/>
      <c r="E25" s="31">
        <v>1484315.11</v>
      </c>
      <c r="F25" s="31">
        <v>1512423.02</v>
      </c>
      <c r="G25" s="25" t="b">
        <v>0</v>
      </c>
      <c r="H25" s="25"/>
      <c r="I25" s="25"/>
      <c r="J25" s="25"/>
      <c r="K25" s="25"/>
      <c r="L25" s="25"/>
      <c r="M25" s="25"/>
    </row>
    <row r="26" spans="1:13" ht="15" customHeight="1" x14ac:dyDescent="0.25">
      <c r="A26" s="117" t="s">
        <v>17</v>
      </c>
      <c r="B26" s="118"/>
      <c r="C26" s="118"/>
      <c r="D26" s="119"/>
      <c r="E26" s="31">
        <v>16295.87</v>
      </c>
      <c r="F26" s="31">
        <v>8282.7000000000007</v>
      </c>
      <c r="G26" s="25" t="b">
        <v>0</v>
      </c>
      <c r="H26" s="25"/>
      <c r="I26" s="25"/>
      <c r="J26" s="25"/>
      <c r="K26" s="25"/>
      <c r="L26" s="25"/>
      <c r="M26" s="25"/>
    </row>
    <row r="27" spans="1:13" ht="15" customHeight="1" x14ac:dyDescent="0.25">
      <c r="A27" s="117" t="s">
        <v>16</v>
      </c>
      <c r="B27" s="118"/>
      <c r="C27" s="118"/>
      <c r="D27" s="119"/>
      <c r="E27" s="31">
        <v>0</v>
      </c>
      <c r="F27" s="31">
        <v>0</v>
      </c>
      <c r="G27" s="25" t="b">
        <v>0</v>
      </c>
      <c r="H27" s="25"/>
      <c r="I27" s="25"/>
      <c r="J27" s="25"/>
      <c r="K27" s="25"/>
      <c r="L27" s="25"/>
      <c r="M27" s="25"/>
    </row>
    <row r="28" spans="1:13" ht="15" customHeight="1" x14ac:dyDescent="0.25">
      <c r="A28" s="117" t="s">
        <v>15</v>
      </c>
      <c r="B28" s="118"/>
      <c r="C28" s="118"/>
      <c r="D28" s="119"/>
      <c r="E28" s="31">
        <v>0</v>
      </c>
      <c r="F28" s="31">
        <v>0</v>
      </c>
      <c r="G28" s="25" t="b">
        <v>0</v>
      </c>
      <c r="H28" s="25"/>
      <c r="I28" s="25"/>
      <c r="J28" s="25"/>
      <c r="K28" s="25"/>
      <c r="L28" s="25"/>
      <c r="M28" s="25"/>
    </row>
    <row r="29" spans="1:13" ht="15" customHeight="1" x14ac:dyDescent="0.25">
      <c r="A29" s="117" t="s">
        <v>14</v>
      </c>
      <c r="B29" s="118"/>
      <c r="C29" s="118"/>
      <c r="D29" s="119"/>
      <c r="E29" s="31">
        <v>0</v>
      </c>
      <c r="F29" s="31">
        <v>0</v>
      </c>
      <c r="G29" s="25" t="b">
        <v>0</v>
      </c>
      <c r="H29" s="25"/>
      <c r="I29" s="25"/>
      <c r="J29" s="25"/>
      <c r="K29" s="25"/>
      <c r="L29" s="25"/>
      <c r="M29" s="25"/>
    </row>
    <row r="30" spans="1:13" ht="24" customHeight="1" x14ac:dyDescent="0.25">
      <c r="A30" s="117" t="s">
        <v>13</v>
      </c>
      <c r="B30" s="118"/>
      <c r="C30" s="118"/>
      <c r="D30" s="119"/>
      <c r="E30" s="31">
        <v>0</v>
      </c>
      <c r="F30" s="31">
        <v>0</v>
      </c>
      <c r="G30" s="25" t="b">
        <v>0</v>
      </c>
      <c r="H30" s="25"/>
      <c r="I30" s="25"/>
      <c r="J30" s="25"/>
      <c r="K30" s="25"/>
      <c r="L30" s="25"/>
      <c r="M30" s="25"/>
    </row>
    <row r="31" spans="1:13" ht="15" customHeight="1" x14ac:dyDescent="0.25">
      <c r="A31" s="117" t="s">
        <v>12</v>
      </c>
      <c r="B31" s="118"/>
      <c r="C31" s="118"/>
      <c r="D31" s="119"/>
      <c r="E31" s="31">
        <v>0</v>
      </c>
      <c r="F31" s="31">
        <v>0</v>
      </c>
      <c r="G31" s="25" t="b">
        <v>0</v>
      </c>
      <c r="H31" s="25"/>
      <c r="I31" s="25"/>
      <c r="J31" s="25"/>
      <c r="K31" s="25"/>
      <c r="L31" s="25"/>
      <c r="M31" s="25"/>
    </row>
    <row r="32" spans="1:13" ht="15" customHeight="1" x14ac:dyDescent="0.25">
      <c r="A32" s="117" t="s">
        <v>11</v>
      </c>
      <c r="B32" s="118"/>
      <c r="C32" s="118"/>
      <c r="D32" s="119"/>
      <c r="E32" s="31">
        <v>0</v>
      </c>
      <c r="F32" s="31">
        <v>0</v>
      </c>
      <c r="G32" s="25" t="b">
        <v>0</v>
      </c>
      <c r="H32" s="25"/>
      <c r="I32" s="25"/>
      <c r="J32" s="25"/>
      <c r="K32" s="25"/>
      <c r="L32" s="25"/>
      <c r="M32" s="25"/>
    </row>
    <row r="33" spans="1:13" ht="15" customHeight="1" x14ac:dyDescent="0.25">
      <c r="A33" s="117" t="s">
        <v>10</v>
      </c>
      <c r="B33" s="118"/>
      <c r="C33" s="118"/>
      <c r="D33" s="119"/>
      <c r="E33" s="31">
        <v>0</v>
      </c>
      <c r="F33" s="31">
        <v>0</v>
      </c>
      <c r="G33" s="25" t="b">
        <v>0</v>
      </c>
      <c r="H33" s="25"/>
      <c r="I33" s="25"/>
      <c r="J33" s="25"/>
      <c r="K33" s="25"/>
      <c r="L33" s="25"/>
      <c r="M33" s="25"/>
    </row>
    <row r="34" spans="1:13" ht="15" customHeight="1" x14ac:dyDescent="0.25">
      <c r="A34" s="117" t="s">
        <v>9</v>
      </c>
      <c r="B34" s="118"/>
      <c r="C34" s="118"/>
      <c r="D34" s="119"/>
      <c r="E34" s="31">
        <v>1710717.82</v>
      </c>
      <c r="F34" s="31">
        <v>1801818.99</v>
      </c>
      <c r="G34" s="25" t="b">
        <v>1</v>
      </c>
      <c r="H34" s="25"/>
      <c r="I34" s="25"/>
      <c r="J34" s="25"/>
      <c r="K34" s="25"/>
      <c r="L34" s="25"/>
      <c r="M34" s="25"/>
    </row>
    <row r="35" spans="1:13" ht="15" customHeight="1" x14ac:dyDescent="0.25">
      <c r="A35" s="117" t="s">
        <v>8</v>
      </c>
      <c r="B35" s="118"/>
      <c r="C35" s="118"/>
      <c r="D35" s="119"/>
      <c r="E35" s="31">
        <v>-1512423.02</v>
      </c>
      <c r="F35" s="31">
        <v>-1617152.27</v>
      </c>
      <c r="G35" s="25" t="b">
        <v>1</v>
      </c>
      <c r="H35" s="25"/>
      <c r="I35" s="25"/>
      <c r="J35" s="25"/>
      <c r="K35" s="25"/>
      <c r="L35" s="25"/>
      <c r="M35" s="25"/>
    </row>
    <row r="36" spans="1:13" ht="15" customHeight="1" x14ac:dyDescent="0.25">
      <c r="A36" s="117" t="s">
        <v>7</v>
      </c>
      <c r="B36" s="118"/>
      <c r="C36" s="118"/>
      <c r="D36" s="119"/>
      <c r="E36" s="31">
        <v>0</v>
      </c>
      <c r="F36" s="31">
        <v>0</v>
      </c>
      <c r="G36" s="25" t="b">
        <v>0</v>
      </c>
      <c r="H36" s="25"/>
      <c r="I36" s="25"/>
      <c r="J36" s="25"/>
      <c r="K36" s="25"/>
      <c r="L36" s="25"/>
      <c r="M36" s="25"/>
    </row>
    <row r="37" spans="1:13" ht="15" customHeight="1" x14ac:dyDescent="0.25">
      <c r="A37" s="117" t="s">
        <v>6</v>
      </c>
      <c r="B37" s="118"/>
      <c r="C37" s="118"/>
      <c r="D37" s="119"/>
      <c r="E37" s="31">
        <v>-1512423.02</v>
      </c>
      <c r="F37" s="31">
        <v>-1617152.27</v>
      </c>
      <c r="G37" s="25" t="b">
        <v>0</v>
      </c>
      <c r="H37" s="25"/>
      <c r="I37" s="25"/>
      <c r="J37" s="25"/>
      <c r="K37" s="25"/>
      <c r="L37" s="25"/>
      <c r="M37" s="25"/>
    </row>
    <row r="38" spans="1:13" ht="15" customHeight="1" x14ac:dyDescent="0.25">
      <c r="A38" s="117" t="s">
        <v>5</v>
      </c>
      <c r="B38" s="118"/>
      <c r="C38" s="118"/>
      <c r="D38" s="119"/>
      <c r="E38" s="31">
        <v>0</v>
      </c>
      <c r="F38" s="31">
        <v>0</v>
      </c>
      <c r="G38" s="25" t="b">
        <v>0</v>
      </c>
      <c r="H38" s="25"/>
      <c r="I38" s="25"/>
      <c r="J38" s="25"/>
      <c r="K38" s="25"/>
      <c r="L38" s="25"/>
      <c r="M38" s="25"/>
    </row>
    <row r="39" spans="1:13" ht="15" customHeight="1" x14ac:dyDescent="0.25">
      <c r="A39" s="117" t="s">
        <v>4</v>
      </c>
      <c r="B39" s="118"/>
      <c r="C39" s="118"/>
      <c r="D39" s="119"/>
      <c r="E39" s="31">
        <v>198294.8</v>
      </c>
      <c r="F39" s="31">
        <v>184666.72</v>
      </c>
      <c r="G39" s="25" t="b">
        <v>1</v>
      </c>
      <c r="H39" s="25"/>
      <c r="I39" s="25"/>
      <c r="J39" s="25"/>
      <c r="K39" s="25"/>
      <c r="L39" s="25"/>
      <c r="M39" s="25"/>
    </row>
    <row r="40" spans="1:13" ht="15" customHeight="1" x14ac:dyDescent="0.25">
      <c r="A40" s="32"/>
      <c r="B40" s="32"/>
      <c r="C40" s="32"/>
      <c r="D40" s="32"/>
      <c r="E40" s="33"/>
      <c r="F40" s="34"/>
      <c r="G40" s="25"/>
      <c r="H40" s="25"/>
      <c r="I40" s="25"/>
      <c r="J40" s="25"/>
      <c r="K40" s="25"/>
      <c r="L40" s="25"/>
      <c r="M40" s="25"/>
    </row>
    <row r="41" spans="1:13" ht="13.5" hidden="1" customHeight="1" x14ac:dyDescent="0.25">
      <c r="A41" s="124" t="s">
        <v>3</v>
      </c>
      <c r="B41" s="124"/>
      <c r="C41" s="124"/>
      <c r="D41" s="124"/>
      <c r="E41" s="35"/>
      <c r="F41" s="35"/>
      <c r="G41" s="36">
        <v>2022</v>
      </c>
    </row>
    <row r="42" spans="1:13" ht="15" customHeight="1" x14ac:dyDescent="0.25">
      <c r="A42" s="124"/>
      <c r="B42" s="124"/>
      <c r="C42" s="124"/>
      <c r="D42" s="124"/>
      <c r="E42" s="37"/>
      <c r="F42" s="38">
        <v>0</v>
      </c>
      <c r="G42" s="25" t="b">
        <v>0</v>
      </c>
    </row>
    <row r="43" spans="1:13" ht="15" customHeight="1" x14ac:dyDescent="0.25">
      <c r="A43" s="39"/>
      <c r="B43" s="39"/>
      <c r="C43" s="39"/>
      <c r="D43" s="39"/>
      <c r="E43" s="37"/>
      <c r="F43" s="37"/>
      <c r="G43" s="25"/>
    </row>
    <row r="44" spans="1:13" ht="36" customHeight="1" x14ac:dyDescent="0.25">
      <c r="A44" s="122" t="s">
        <v>2</v>
      </c>
      <c r="B44" s="122"/>
      <c r="C44" s="122" t="s">
        <v>226</v>
      </c>
      <c r="D44" s="122"/>
      <c r="E44" s="122" t="s">
        <v>1</v>
      </c>
      <c r="F44" s="123"/>
      <c r="G44" s="25" t="s">
        <v>0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  <mergeCell ref="C6:D6"/>
    <mergeCell ref="A7:B7"/>
    <mergeCell ref="C7:D7"/>
    <mergeCell ref="A8:B8"/>
    <mergeCell ref="C8:D8"/>
    <mergeCell ref="A19:D19"/>
    <mergeCell ref="A20:D20"/>
    <mergeCell ref="A13:D13"/>
    <mergeCell ref="E9:F9"/>
    <mergeCell ref="A11:D11"/>
    <mergeCell ref="A12:D12"/>
    <mergeCell ref="A9:B9"/>
    <mergeCell ref="C9:D9"/>
    <mergeCell ref="A16:D16"/>
    <mergeCell ref="A17:D17"/>
    <mergeCell ref="A18:D18"/>
    <mergeCell ref="A14:D14"/>
    <mergeCell ref="A15:D15"/>
    <mergeCell ref="A21:D21"/>
    <mergeCell ref="A22:D22"/>
    <mergeCell ref="A23:D23"/>
    <mergeCell ref="A24:D24"/>
    <mergeCell ref="A31:D31"/>
    <mergeCell ref="A25:D25"/>
    <mergeCell ref="E44:F44"/>
    <mergeCell ref="A38:D38"/>
    <mergeCell ref="A39:D39"/>
    <mergeCell ref="A41:D41"/>
    <mergeCell ref="A42:D42"/>
    <mergeCell ref="A44:B44"/>
    <mergeCell ref="C44:D44"/>
    <mergeCell ref="A37:D37"/>
    <mergeCell ref="A26:D26"/>
    <mergeCell ref="A27:D27"/>
    <mergeCell ref="A28:D28"/>
    <mergeCell ref="A29:D29"/>
    <mergeCell ref="A30:D30"/>
    <mergeCell ref="A36:D36"/>
    <mergeCell ref="A32:D32"/>
    <mergeCell ref="A33:D33"/>
    <mergeCell ref="A34:D34"/>
    <mergeCell ref="A35:D35"/>
  </mergeCells>
  <conditionalFormatting sqref="A12:F39">
    <cfRule type="expression" dxfId="109" priority="6">
      <formula>$G12</formula>
    </cfRule>
  </conditionalFormatting>
  <conditionalFormatting sqref="E12:E39">
    <cfRule type="expression" dxfId="108" priority="5">
      <formula>AND($G$3,$E12=0)</formula>
    </cfRule>
  </conditionalFormatting>
  <conditionalFormatting sqref="F12:F39">
    <cfRule type="expression" dxfId="107" priority="4">
      <formula>AND($G$3,$F12=0)</formula>
    </cfRule>
  </conditionalFormatting>
  <conditionalFormatting sqref="F42">
    <cfRule type="expression" dxfId="106" priority="3">
      <formula>OR($G42=FALSE,AND($G$3,$F42=0))</formula>
    </cfRule>
  </conditionalFormatting>
  <conditionalFormatting sqref="E7">
    <cfRule type="expression" dxfId="105" priority="1">
      <formula>$G7&lt;2018</formula>
    </cfRule>
  </conditionalFormatting>
  <conditionalFormatting sqref="F7">
    <cfRule type="expression" dxfId="104" priority="2">
      <formula>$G7&lt;2018</formula>
    </cfRule>
  </conditionalFormatting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7"/>
  <sheetViews>
    <sheetView showGridLines="0" topLeftCell="A10" workbookViewId="0">
      <selection activeCell="F40" sqref="F40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68" t="s">
        <v>85</v>
      </c>
      <c r="B2" s="68"/>
      <c r="C2" s="68"/>
      <c r="D2" s="68"/>
      <c r="E2" s="68"/>
      <c r="F2" s="68"/>
      <c r="G2" s="18" t="s">
        <v>46</v>
      </c>
      <c r="H2" s="2"/>
      <c r="I2" s="2"/>
      <c r="J2" s="2"/>
      <c r="K2" s="2"/>
      <c r="L2" s="2"/>
    </row>
    <row r="3" spans="1:13" ht="15.75" customHeight="1" x14ac:dyDescent="0.25">
      <c r="A3" s="69" t="s">
        <v>45</v>
      </c>
      <c r="B3" s="78"/>
      <c r="C3" s="73"/>
      <c r="D3" s="74"/>
      <c r="E3" s="69" t="s">
        <v>44</v>
      </c>
      <c r="F3" s="70"/>
      <c r="G3" s="2" t="b">
        <v>0</v>
      </c>
    </row>
    <row r="4" spans="1:13" ht="31.5" customHeight="1" x14ac:dyDescent="0.25">
      <c r="A4" s="79" t="s">
        <v>86</v>
      </c>
      <c r="B4" s="80"/>
      <c r="C4" s="75" t="str">
        <f>IF(G4,"Rachunek zysków i strat","Zestawienie zmian w funduszu jednostki")</f>
        <v>Zestawienie zmian w funduszu jednostki</v>
      </c>
      <c r="D4" s="76"/>
      <c r="E4" s="81" t="s">
        <v>42</v>
      </c>
      <c r="F4" s="82"/>
      <c r="G4" s="2" t="b">
        <v>0</v>
      </c>
      <c r="H4" s="2"/>
    </row>
    <row r="5" spans="1:13" ht="15" customHeight="1" x14ac:dyDescent="0.25">
      <c r="A5" s="79" t="s">
        <v>87</v>
      </c>
      <c r="B5" s="80"/>
      <c r="C5" s="77" t="str">
        <f>IF(G5,"sporządzony","sporządzone")</f>
        <v>sporządzone</v>
      </c>
      <c r="D5" s="76"/>
      <c r="E5" s="81"/>
      <c r="F5" s="82"/>
      <c r="G5" s="2" t="b">
        <v>0</v>
      </c>
    </row>
    <row r="6" spans="1:13" ht="15" customHeight="1" x14ac:dyDescent="0.25">
      <c r="A6" s="79" t="s">
        <v>88</v>
      </c>
      <c r="B6" s="80"/>
      <c r="C6" s="77" t="str">
        <f>CONCATENATE("na dzień ",G6)</f>
        <v>na dzień 31.12.2022</v>
      </c>
      <c r="D6" s="76"/>
      <c r="E6" s="81"/>
      <c r="F6" s="82"/>
      <c r="G6" s="2" t="s">
        <v>39</v>
      </c>
    </row>
    <row r="7" spans="1:13" ht="15" customHeight="1" x14ac:dyDescent="0.25">
      <c r="A7" s="85" t="s">
        <v>89</v>
      </c>
      <c r="B7" s="86"/>
      <c r="C7" s="77" t="str">
        <f>IF(G4,"Wariant porównawczy","")</f>
        <v/>
      </c>
      <c r="D7" s="76"/>
      <c r="E7" s="17" t="s">
        <v>34</v>
      </c>
      <c r="F7" s="16"/>
      <c r="G7" s="15">
        <v>2022</v>
      </c>
    </row>
    <row r="8" spans="1:13" ht="15" customHeight="1" x14ac:dyDescent="0.25">
      <c r="A8" s="89" t="s">
        <v>37</v>
      </c>
      <c r="B8" s="78"/>
      <c r="C8" s="77"/>
      <c r="D8" s="76"/>
      <c r="E8" s="71" t="str">
        <f>IF(G8&gt;=2018,"","wysłać bez pisma przewodniego")</f>
        <v/>
      </c>
      <c r="F8" s="72"/>
      <c r="G8" s="15">
        <v>2022</v>
      </c>
    </row>
    <row r="9" spans="1:13" ht="15" customHeight="1" x14ac:dyDescent="0.25">
      <c r="A9" s="85" t="s">
        <v>90</v>
      </c>
      <c r="B9" s="86"/>
      <c r="C9" s="93" t="s">
        <v>35</v>
      </c>
      <c r="D9" s="94"/>
      <c r="E9" s="87" t="s">
        <v>34</v>
      </c>
      <c r="F9" s="88"/>
    </row>
    <row r="10" spans="1:13" ht="15" customHeight="1" x14ac:dyDescent="0.25"/>
    <row r="11" spans="1:13" ht="25.5" customHeight="1" x14ac:dyDescent="0.25">
      <c r="A11" s="90"/>
      <c r="B11" s="91"/>
      <c r="C11" s="91"/>
      <c r="D11" s="91"/>
      <c r="E11" s="14" t="s">
        <v>33</v>
      </c>
      <c r="F11" s="13" t="s">
        <v>32</v>
      </c>
    </row>
    <row r="12" spans="1:13" ht="15" customHeight="1" x14ac:dyDescent="0.25">
      <c r="A12" s="65" t="s">
        <v>31</v>
      </c>
      <c r="B12" s="66"/>
      <c r="C12" s="66"/>
      <c r="D12" s="67"/>
      <c r="E12" s="12">
        <v>14837480.42</v>
      </c>
      <c r="F12" s="12">
        <v>30587073.16</v>
      </c>
      <c r="G12" s="2" t="b">
        <v>1</v>
      </c>
      <c r="H12" s="2"/>
      <c r="I12" s="2"/>
      <c r="J12" s="2"/>
      <c r="K12" s="2"/>
      <c r="L12" s="2"/>
      <c r="M12" s="2"/>
    </row>
    <row r="13" spans="1:13" ht="15" customHeight="1" x14ac:dyDescent="0.25">
      <c r="A13" s="65" t="s">
        <v>30</v>
      </c>
      <c r="B13" s="66"/>
      <c r="C13" s="66"/>
      <c r="D13" s="67"/>
      <c r="E13" s="12">
        <v>25409980.460000001</v>
      </c>
      <c r="F13" s="12">
        <v>10268904.74</v>
      </c>
      <c r="G13" s="2" t="b">
        <v>0</v>
      </c>
      <c r="H13" s="2"/>
      <c r="I13" s="2"/>
      <c r="J13" s="2"/>
      <c r="K13" s="2"/>
      <c r="L13" s="2"/>
      <c r="M13" s="2"/>
    </row>
    <row r="14" spans="1:13" ht="15" customHeight="1" x14ac:dyDescent="0.25">
      <c r="A14" s="65" t="s">
        <v>29</v>
      </c>
      <c r="B14" s="66"/>
      <c r="C14" s="66"/>
      <c r="D14" s="67"/>
      <c r="E14" s="12">
        <v>0</v>
      </c>
      <c r="F14" s="12">
        <v>0</v>
      </c>
      <c r="G14" s="2" t="b">
        <v>0</v>
      </c>
      <c r="H14" s="2"/>
      <c r="I14" s="2"/>
      <c r="J14" s="2"/>
      <c r="K14" s="2"/>
      <c r="L14" s="2"/>
      <c r="M14" s="2"/>
    </row>
    <row r="15" spans="1:13" ht="15" customHeight="1" x14ac:dyDescent="0.25">
      <c r="A15" s="65" t="s">
        <v>28</v>
      </c>
      <c r="B15" s="66"/>
      <c r="C15" s="66"/>
      <c r="D15" s="67"/>
      <c r="E15" s="12">
        <v>9675777.5600000005</v>
      </c>
      <c r="F15" s="12">
        <v>10255052.48</v>
      </c>
      <c r="G15" s="2" t="b">
        <v>0</v>
      </c>
      <c r="H15" s="2"/>
      <c r="I15" s="2"/>
      <c r="J15" s="2"/>
      <c r="K15" s="2"/>
      <c r="L15" s="2"/>
      <c r="M15" s="2"/>
    </row>
    <row r="16" spans="1:13" ht="15" customHeight="1" x14ac:dyDescent="0.25">
      <c r="A16" s="65" t="s">
        <v>27</v>
      </c>
      <c r="B16" s="66"/>
      <c r="C16" s="66"/>
      <c r="D16" s="67"/>
      <c r="E16" s="12">
        <v>0</v>
      </c>
      <c r="F16" s="12">
        <v>0</v>
      </c>
      <c r="G16" s="2" t="b">
        <v>0</v>
      </c>
      <c r="H16" s="2"/>
      <c r="I16" s="2"/>
      <c r="J16" s="2"/>
      <c r="K16" s="2"/>
      <c r="L16" s="2"/>
      <c r="M16" s="2"/>
    </row>
    <row r="17" spans="1:13" ht="15" customHeight="1" x14ac:dyDescent="0.25">
      <c r="A17" s="65" t="s">
        <v>26</v>
      </c>
      <c r="B17" s="66"/>
      <c r="C17" s="66"/>
      <c r="D17" s="67"/>
      <c r="E17" s="12">
        <v>0</v>
      </c>
      <c r="F17" s="12">
        <v>0</v>
      </c>
      <c r="G17" s="2" t="b">
        <v>0</v>
      </c>
      <c r="H17" s="2"/>
      <c r="I17" s="2"/>
      <c r="J17" s="2"/>
      <c r="K17" s="2"/>
      <c r="L17" s="2"/>
      <c r="M17" s="2"/>
    </row>
    <row r="18" spans="1:13" ht="15" customHeight="1" x14ac:dyDescent="0.25">
      <c r="A18" s="65" t="s">
        <v>25</v>
      </c>
      <c r="B18" s="66"/>
      <c r="C18" s="66"/>
      <c r="D18" s="67"/>
      <c r="E18" s="12">
        <v>0</v>
      </c>
      <c r="F18" s="12">
        <v>0</v>
      </c>
      <c r="G18" s="2" t="b">
        <v>0</v>
      </c>
      <c r="H18" s="2"/>
      <c r="I18" s="2"/>
      <c r="J18" s="2"/>
      <c r="K18" s="2"/>
      <c r="L18" s="2"/>
      <c r="M18" s="2"/>
    </row>
    <row r="19" spans="1:13" ht="24" customHeight="1" x14ac:dyDescent="0.25">
      <c r="A19" s="65" t="s">
        <v>24</v>
      </c>
      <c r="B19" s="66"/>
      <c r="C19" s="66"/>
      <c r="D19" s="67"/>
      <c r="E19" s="12">
        <v>15734202.9</v>
      </c>
      <c r="F19" s="12">
        <v>0</v>
      </c>
      <c r="G19" s="2" t="b">
        <v>0</v>
      </c>
      <c r="H19" s="2"/>
      <c r="I19" s="2"/>
      <c r="J19" s="2"/>
      <c r="K19" s="2"/>
      <c r="L19" s="2"/>
      <c r="M19" s="2"/>
    </row>
    <row r="20" spans="1:13" ht="15" customHeight="1" x14ac:dyDescent="0.25">
      <c r="A20" s="65" t="s">
        <v>23</v>
      </c>
      <c r="B20" s="66"/>
      <c r="C20" s="66"/>
      <c r="D20" s="67"/>
      <c r="E20" s="12">
        <v>0</v>
      </c>
      <c r="F20" s="12">
        <v>0</v>
      </c>
      <c r="G20" s="2" t="b">
        <v>0</v>
      </c>
      <c r="H20" s="2"/>
      <c r="I20" s="2"/>
      <c r="J20" s="2"/>
      <c r="K20" s="2"/>
      <c r="L20" s="2"/>
      <c r="M20" s="2"/>
    </row>
    <row r="21" spans="1:13" ht="15" customHeight="1" x14ac:dyDescent="0.25">
      <c r="A21" s="65" t="s">
        <v>22</v>
      </c>
      <c r="B21" s="66"/>
      <c r="C21" s="66"/>
      <c r="D21" s="67"/>
      <c r="E21" s="12">
        <v>0</v>
      </c>
      <c r="F21" s="12">
        <v>13852.26</v>
      </c>
      <c r="G21" s="2" t="b">
        <v>0</v>
      </c>
      <c r="H21" s="2"/>
      <c r="I21" s="2"/>
      <c r="J21" s="2"/>
      <c r="K21" s="2"/>
      <c r="L21" s="2"/>
      <c r="M21" s="2"/>
    </row>
    <row r="22" spans="1:13" ht="15" customHeight="1" x14ac:dyDescent="0.25">
      <c r="A22" s="65" t="s">
        <v>21</v>
      </c>
      <c r="B22" s="66"/>
      <c r="C22" s="66"/>
      <c r="D22" s="67"/>
      <c r="E22" s="12">
        <v>0</v>
      </c>
      <c r="F22" s="12">
        <v>0</v>
      </c>
      <c r="G22" s="2" t="b">
        <v>0</v>
      </c>
      <c r="H22" s="2"/>
      <c r="I22" s="2"/>
      <c r="J22" s="2"/>
      <c r="K22" s="2"/>
      <c r="L22" s="2"/>
      <c r="M22" s="2"/>
    </row>
    <row r="23" spans="1:13" ht="15" customHeight="1" x14ac:dyDescent="0.25">
      <c r="A23" s="65" t="s">
        <v>20</v>
      </c>
      <c r="B23" s="66"/>
      <c r="C23" s="66"/>
      <c r="D23" s="67"/>
      <c r="E23" s="12">
        <v>0</v>
      </c>
      <c r="F23" s="12">
        <v>0</v>
      </c>
      <c r="G23" s="2" t="b">
        <v>0</v>
      </c>
      <c r="H23" s="2"/>
      <c r="I23" s="2"/>
      <c r="J23" s="2"/>
      <c r="K23" s="2"/>
      <c r="L23" s="2"/>
      <c r="M23" s="2"/>
    </row>
    <row r="24" spans="1:13" ht="15" customHeight="1" x14ac:dyDescent="0.25">
      <c r="A24" s="65" t="s">
        <v>19</v>
      </c>
      <c r="B24" s="66"/>
      <c r="C24" s="66"/>
      <c r="D24" s="67"/>
      <c r="E24" s="12">
        <v>9660387.7200000007</v>
      </c>
      <c r="F24" s="12">
        <v>11750866.5</v>
      </c>
      <c r="G24" s="2" t="b">
        <v>0</v>
      </c>
      <c r="H24" s="2"/>
      <c r="I24" s="2"/>
      <c r="J24" s="2"/>
      <c r="K24" s="2"/>
      <c r="L24" s="2"/>
      <c r="M24" s="2"/>
    </row>
    <row r="25" spans="1:13" ht="15" customHeight="1" x14ac:dyDescent="0.25">
      <c r="A25" s="65" t="s">
        <v>18</v>
      </c>
      <c r="B25" s="66"/>
      <c r="C25" s="66"/>
      <c r="D25" s="67"/>
      <c r="E25" s="12">
        <v>9587975.7200000007</v>
      </c>
      <c r="F25" s="12">
        <v>11712288.689999999</v>
      </c>
      <c r="G25" s="2" t="b">
        <v>0</v>
      </c>
      <c r="H25" s="2"/>
      <c r="I25" s="2"/>
      <c r="J25" s="2"/>
      <c r="K25" s="2"/>
      <c r="L25" s="2"/>
      <c r="M25" s="2"/>
    </row>
    <row r="26" spans="1:13" ht="15" customHeight="1" x14ac:dyDescent="0.25">
      <c r="A26" s="65" t="s">
        <v>17</v>
      </c>
      <c r="B26" s="66"/>
      <c r="C26" s="66"/>
      <c r="D26" s="67"/>
      <c r="E26" s="12">
        <v>72412</v>
      </c>
      <c r="F26" s="12">
        <v>38577.81</v>
      </c>
      <c r="G26" s="2" t="b">
        <v>0</v>
      </c>
      <c r="H26" s="2"/>
      <c r="I26" s="2"/>
      <c r="J26" s="2"/>
      <c r="K26" s="2"/>
      <c r="L26" s="2"/>
      <c r="M26" s="2"/>
    </row>
    <row r="27" spans="1:13" ht="15" customHeight="1" x14ac:dyDescent="0.25">
      <c r="A27" s="65" t="s">
        <v>16</v>
      </c>
      <c r="B27" s="66"/>
      <c r="C27" s="66"/>
      <c r="D27" s="67"/>
      <c r="E27" s="12">
        <v>0</v>
      </c>
      <c r="F27" s="12">
        <v>0</v>
      </c>
      <c r="G27" s="2" t="b">
        <v>0</v>
      </c>
      <c r="H27" s="2"/>
      <c r="I27" s="2"/>
      <c r="J27" s="2"/>
      <c r="K27" s="2"/>
      <c r="L27" s="2"/>
      <c r="M27" s="2"/>
    </row>
    <row r="28" spans="1:13" ht="15" customHeight="1" x14ac:dyDescent="0.25">
      <c r="A28" s="65" t="s">
        <v>15</v>
      </c>
      <c r="B28" s="66"/>
      <c r="C28" s="66"/>
      <c r="D28" s="67"/>
      <c r="E28" s="12">
        <v>0</v>
      </c>
      <c r="F28" s="12">
        <v>0</v>
      </c>
      <c r="G28" s="2" t="b">
        <v>0</v>
      </c>
      <c r="H28" s="2"/>
      <c r="I28" s="2"/>
      <c r="J28" s="2"/>
      <c r="K28" s="2"/>
      <c r="L28" s="2"/>
      <c r="M28" s="2"/>
    </row>
    <row r="29" spans="1:13" ht="15" customHeight="1" x14ac:dyDescent="0.25">
      <c r="A29" s="65" t="s">
        <v>14</v>
      </c>
      <c r="B29" s="66"/>
      <c r="C29" s="66"/>
      <c r="D29" s="67"/>
      <c r="E29" s="12">
        <v>0</v>
      </c>
      <c r="F29" s="12">
        <v>0</v>
      </c>
      <c r="G29" s="2" t="b">
        <v>0</v>
      </c>
      <c r="H29" s="2"/>
      <c r="I29" s="2"/>
      <c r="J29" s="2"/>
      <c r="K29" s="2"/>
      <c r="L29" s="2"/>
      <c r="M29" s="2"/>
    </row>
    <row r="30" spans="1:13" ht="24" customHeight="1" x14ac:dyDescent="0.25">
      <c r="A30" s="65" t="s">
        <v>13</v>
      </c>
      <c r="B30" s="66"/>
      <c r="C30" s="66"/>
      <c r="D30" s="67"/>
      <c r="E30" s="12">
        <v>0</v>
      </c>
      <c r="F30" s="12">
        <v>0</v>
      </c>
      <c r="G30" s="2" t="b">
        <v>0</v>
      </c>
      <c r="H30" s="2"/>
      <c r="I30" s="2"/>
      <c r="J30" s="2"/>
      <c r="K30" s="2"/>
      <c r="L30" s="2"/>
      <c r="M30" s="2"/>
    </row>
    <row r="31" spans="1:13" ht="15" customHeight="1" x14ac:dyDescent="0.25">
      <c r="A31" s="65" t="s">
        <v>12</v>
      </c>
      <c r="B31" s="66"/>
      <c r="C31" s="66"/>
      <c r="D31" s="67"/>
      <c r="E31" s="12">
        <v>0</v>
      </c>
      <c r="F31" s="12">
        <v>0</v>
      </c>
      <c r="G31" s="2" t="b">
        <v>0</v>
      </c>
      <c r="H31" s="2"/>
      <c r="I31" s="2"/>
      <c r="J31" s="2"/>
      <c r="K31" s="2"/>
      <c r="L31" s="2"/>
      <c r="M31" s="2"/>
    </row>
    <row r="32" spans="1:13" ht="15" customHeight="1" x14ac:dyDescent="0.25">
      <c r="A32" s="65" t="s">
        <v>11</v>
      </c>
      <c r="B32" s="66"/>
      <c r="C32" s="66"/>
      <c r="D32" s="67"/>
      <c r="E32" s="12">
        <v>0</v>
      </c>
      <c r="F32" s="12">
        <v>0</v>
      </c>
      <c r="G32" s="2" t="b">
        <v>0</v>
      </c>
      <c r="H32" s="2"/>
      <c r="I32" s="2"/>
      <c r="J32" s="2"/>
      <c r="K32" s="2"/>
      <c r="L32" s="2"/>
      <c r="M32" s="2"/>
    </row>
    <row r="33" spans="1:13" ht="15" customHeight="1" x14ac:dyDescent="0.25">
      <c r="A33" s="65" t="s">
        <v>10</v>
      </c>
      <c r="B33" s="66"/>
      <c r="C33" s="66"/>
      <c r="D33" s="67"/>
      <c r="E33" s="12">
        <v>0</v>
      </c>
      <c r="F33" s="12">
        <v>0</v>
      </c>
      <c r="G33" s="2" t="b">
        <v>0</v>
      </c>
      <c r="H33" s="2"/>
      <c r="I33" s="2"/>
      <c r="J33" s="2"/>
      <c r="K33" s="2"/>
      <c r="L33" s="2"/>
      <c r="M33" s="2"/>
    </row>
    <row r="34" spans="1:13" ht="15" customHeight="1" x14ac:dyDescent="0.25">
      <c r="A34" s="65" t="s">
        <v>9</v>
      </c>
      <c r="B34" s="66"/>
      <c r="C34" s="66"/>
      <c r="D34" s="67"/>
      <c r="E34" s="12">
        <v>30587073.16</v>
      </c>
      <c r="F34" s="12">
        <v>29105111.399999999</v>
      </c>
      <c r="G34" s="2" t="b">
        <v>1</v>
      </c>
      <c r="H34" s="2"/>
      <c r="I34" s="2"/>
      <c r="J34" s="2"/>
      <c r="K34" s="2"/>
      <c r="L34" s="2"/>
      <c r="M34" s="2"/>
    </row>
    <row r="35" spans="1:13" ht="15" customHeight="1" x14ac:dyDescent="0.25">
      <c r="A35" s="65" t="s">
        <v>8</v>
      </c>
      <c r="B35" s="66"/>
      <c r="C35" s="66"/>
      <c r="D35" s="67"/>
      <c r="E35" s="12">
        <v>-11712288.689999999</v>
      </c>
      <c r="F35" s="12">
        <v>-11681851.529999999</v>
      </c>
      <c r="G35" s="2" t="b">
        <v>1</v>
      </c>
      <c r="H35" s="2"/>
      <c r="I35" s="2"/>
      <c r="J35" s="2"/>
      <c r="K35" s="2"/>
      <c r="L35" s="2"/>
      <c r="M35" s="2"/>
    </row>
    <row r="36" spans="1:13" ht="15" customHeight="1" x14ac:dyDescent="0.25">
      <c r="A36" s="65" t="s">
        <v>7</v>
      </c>
      <c r="B36" s="66"/>
      <c r="C36" s="66"/>
      <c r="D36" s="67"/>
      <c r="E36" s="12">
        <v>0</v>
      </c>
      <c r="F36" s="12">
        <v>0</v>
      </c>
      <c r="G36" s="2" t="b">
        <v>0</v>
      </c>
      <c r="H36" s="2"/>
      <c r="I36" s="2"/>
      <c r="J36" s="2"/>
      <c r="K36" s="2"/>
      <c r="L36" s="2"/>
      <c r="M36" s="2"/>
    </row>
    <row r="37" spans="1:13" ht="15" customHeight="1" x14ac:dyDescent="0.25">
      <c r="A37" s="65" t="s">
        <v>6</v>
      </c>
      <c r="B37" s="66"/>
      <c r="C37" s="66"/>
      <c r="D37" s="67"/>
      <c r="E37" s="12">
        <v>-11712288.689999999</v>
      </c>
      <c r="F37" s="12">
        <v>-11681851.529999999</v>
      </c>
      <c r="G37" s="2" t="b">
        <v>0</v>
      </c>
      <c r="H37" s="2"/>
      <c r="I37" s="2"/>
      <c r="J37" s="2"/>
      <c r="K37" s="2"/>
      <c r="L37" s="2"/>
      <c r="M37" s="2"/>
    </row>
    <row r="38" spans="1:13" ht="15" customHeight="1" x14ac:dyDescent="0.25">
      <c r="A38" s="65" t="s">
        <v>5</v>
      </c>
      <c r="B38" s="66"/>
      <c r="C38" s="66"/>
      <c r="D38" s="67"/>
      <c r="E38" s="12">
        <v>0</v>
      </c>
      <c r="F38" s="12">
        <v>0</v>
      </c>
      <c r="G38" s="2" t="b">
        <v>0</v>
      </c>
      <c r="H38" s="2"/>
      <c r="I38" s="2"/>
      <c r="J38" s="2"/>
      <c r="K38" s="2"/>
      <c r="L38" s="2"/>
      <c r="M38" s="2"/>
    </row>
    <row r="39" spans="1:13" ht="15" customHeight="1" x14ac:dyDescent="0.25">
      <c r="A39" s="65" t="s">
        <v>4</v>
      </c>
      <c r="B39" s="66"/>
      <c r="C39" s="66"/>
      <c r="D39" s="67"/>
      <c r="E39" s="12">
        <v>18874784.469999999</v>
      </c>
      <c r="F39" s="12">
        <v>17423259.870000001</v>
      </c>
      <c r="G39" s="2" t="b">
        <v>1</v>
      </c>
      <c r="H39" s="2"/>
      <c r="I39" s="2"/>
      <c r="J39" s="2"/>
      <c r="K39" s="2"/>
      <c r="L39" s="2"/>
      <c r="M39" s="2"/>
    </row>
    <row r="40" spans="1:13" ht="15" customHeight="1" x14ac:dyDescent="0.25">
      <c r="A40" s="11"/>
      <c r="B40" s="11"/>
      <c r="C40" s="11"/>
      <c r="D40" s="11"/>
      <c r="E40" s="10"/>
      <c r="F40" s="9"/>
      <c r="G40" s="2"/>
      <c r="H40" s="2"/>
      <c r="I40" s="2"/>
      <c r="J40" s="2"/>
      <c r="K40" s="2"/>
      <c r="L40" s="2"/>
      <c r="M40" s="2"/>
    </row>
    <row r="41" spans="1:13" ht="13.5" hidden="1" customHeight="1" x14ac:dyDescent="0.25">
      <c r="A41" s="92" t="s">
        <v>3</v>
      </c>
      <c r="B41" s="92"/>
      <c r="C41" s="92"/>
      <c r="D41" s="92"/>
      <c r="E41" s="8"/>
      <c r="F41" s="8"/>
      <c r="G41" s="7">
        <v>2022</v>
      </c>
    </row>
    <row r="42" spans="1:13" ht="15" customHeight="1" x14ac:dyDescent="0.25">
      <c r="A42" s="92"/>
      <c r="B42" s="92"/>
      <c r="C42" s="92"/>
      <c r="D42" s="92"/>
      <c r="E42" s="3"/>
      <c r="F42" s="5">
        <v>0</v>
      </c>
      <c r="G42" s="2" t="b">
        <v>0</v>
      </c>
    </row>
    <row r="43" spans="1:13" ht="15" customHeight="1" x14ac:dyDescent="0.25">
      <c r="A43" s="19"/>
      <c r="B43" s="19"/>
      <c r="C43" s="19"/>
      <c r="D43" s="19"/>
      <c r="E43" s="3"/>
      <c r="F43" s="3"/>
      <c r="G43" s="2"/>
    </row>
    <row r="44" spans="1:13" ht="36" customHeight="1" x14ac:dyDescent="0.25">
      <c r="A44" s="83" t="s">
        <v>2</v>
      </c>
      <c r="B44" s="83"/>
      <c r="C44" s="83" t="str">
        <f>G44&amp;CHAR(10)&amp;"......................................."&amp;CHAR(10)&amp;"rok, miesiąc, dzień"</f>
        <v>2023.03.07
.......................................
rok, miesiąc, dzień</v>
      </c>
      <c r="D44" s="83"/>
      <c r="E44" s="83" t="s">
        <v>1</v>
      </c>
      <c r="F44" s="84"/>
      <c r="G44" s="2" t="s">
        <v>0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A37:D37"/>
    <mergeCell ref="A26:D26"/>
    <mergeCell ref="A27:D27"/>
    <mergeCell ref="A28:D28"/>
    <mergeCell ref="A29:D29"/>
    <mergeCell ref="A30:D30"/>
    <mergeCell ref="A36:D36"/>
    <mergeCell ref="A32:D32"/>
    <mergeCell ref="A33:D33"/>
    <mergeCell ref="A34:D34"/>
    <mergeCell ref="A35:D35"/>
    <mergeCell ref="E44:F44"/>
    <mergeCell ref="A38:D38"/>
    <mergeCell ref="A39:D39"/>
    <mergeCell ref="A41:D41"/>
    <mergeCell ref="A42:D42"/>
    <mergeCell ref="A44:B44"/>
    <mergeCell ref="C44:D44"/>
    <mergeCell ref="A21:D21"/>
    <mergeCell ref="A22:D22"/>
    <mergeCell ref="A23:D23"/>
    <mergeCell ref="A24:D24"/>
    <mergeCell ref="A31:D31"/>
    <mergeCell ref="A25:D25"/>
    <mergeCell ref="A19:D19"/>
    <mergeCell ref="A20:D20"/>
    <mergeCell ref="A13:D13"/>
    <mergeCell ref="E9:F9"/>
    <mergeCell ref="A11:D11"/>
    <mergeCell ref="A12:D12"/>
    <mergeCell ref="A9:B9"/>
    <mergeCell ref="C9:D9"/>
    <mergeCell ref="A16:D16"/>
    <mergeCell ref="A17:D17"/>
    <mergeCell ref="A18:D18"/>
    <mergeCell ref="A14:D14"/>
    <mergeCell ref="A15:D15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  <mergeCell ref="C6:D6"/>
    <mergeCell ref="A7:B7"/>
    <mergeCell ref="C7:D7"/>
    <mergeCell ref="A8:B8"/>
    <mergeCell ref="C8:D8"/>
  </mergeCells>
  <conditionalFormatting sqref="A12:F39">
    <cfRule type="expression" dxfId="103" priority="6">
      <formula>$G12</formula>
    </cfRule>
  </conditionalFormatting>
  <conditionalFormatting sqref="E12:E39">
    <cfRule type="expression" dxfId="102" priority="5">
      <formula>AND($G$3,$E12=0)</formula>
    </cfRule>
  </conditionalFormatting>
  <conditionalFormatting sqref="F12:F39">
    <cfRule type="expression" dxfId="101" priority="4">
      <formula>AND($G$3,$F12=0)</formula>
    </cfRule>
  </conditionalFormatting>
  <conditionalFormatting sqref="F42">
    <cfRule type="expression" dxfId="100" priority="3">
      <formula>OR($G42=FALSE,AND($G$3,$F42=0))</formula>
    </cfRule>
  </conditionalFormatting>
  <conditionalFormatting sqref="E7">
    <cfRule type="expression" dxfId="99" priority="1">
      <formula>$G7&lt;2018</formula>
    </cfRule>
  </conditionalFormatting>
  <conditionalFormatting sqref="F7">
    <cfRule type="expression" dxfId="98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23.02.0002.34570, VULCAN sp. z o.o., licencja: warszawapragapolnoc, nr lic: 3079, Dzielnicowe Biuro Finansów Oświaty Praga Północ m. st...&amp;C&amp;"Calibri"&amp;8Strona &amp;P z &amp;N
&amp;R
&amp;"Calibri"&amp;7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7"/>
  <sheetViews>
    <sheetView showGridLines="0" topLeftCell="A26" workbookViewId="0">
      <selection activeCell="H53" sqref="H53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68" t="s">
        <v>96</v>
      </c>
      <c r="B2" s="68"/>
      <c r="C2" s="68"/>
      <c r="D2" s="68"/>
      <c r="E2" s="68"/>
      <c r="F2" s="68"/>
      <c r="G2" s="18" t="s">
        <v>46</v>
      </c>
      <c r="H2" s="2"/>
      <c r="I2" s="2"/>
      <c r="J2" s="2"/>
      <c r="K2" s="2"/>
      <c r="L2" s="2"/>
    </row>
    <row r="3" spans="1:13" ht="15.75" customHeight="1" x14ac:dyDescent="0.25">
      <c r="A3" s="69" t="s">
        <v>45</v>
      </c>
      <c r="B3" s="78"/>
      <c r="C3" s="73"/>
      <c r="D3" s="74"/>
      <c r="E3" s="69" t="s">
        <v>44</v>
      </c>
      <c r="F3" s="70"/>
      <c r="G3" s="2" t="b">
        <v>0</v>
      </c>
    </row>
    <row r="4" spans="1:13" ht="31.5" customHeight="1" x14ac:dyDescent="0.25">
      <c r="A4" s="79" t="s">
        <v>95</v>
      </c>
      <c r="B4" s="80"/>
      <c r="C4" s="75" t="str">
        <f>IF(G4,"Rachunek zysków i strat","Zestawienie zmian w funduszu jednostki")</f>
        <v>Zestawienie zmian w funduszu jednostki</v>
      </c>
      <c r="D4" s="76"/>
      <c r="E4" s="81" t="s">
        <v>42</v>
      </c>
      <c r="F4" s="82"/>
      <c r="G4" s="2" t="b">
        <v>0</v>
      </c>
      <c r="H4" s="2"/>
    </row>
    <row r="5" spans="1:13" ht="15" customHeight="1" x14ac:dyDescent="0.25">
      <c r="A5" s="79" t="s">
        <v>94</v>
      </c>
      <c r="B5" s="80"/>
      <c r="C5" s="77" t="str">
        <f>IF(G5,"sporządzony","sporządzone")</f>
        <v>sporządzone</v>
      </c>
      <c r="D5" s="76"/>
      <c r="E5" s="81"/>
      <c r="F5" s="82"/>
      <c r="G5" s="2" t="b">
        <v>0</v>
      </c>
    </row>
    <row r="6" spans="1:13" ht="15" customHeight="1" x14ac:dyDescent="0.25">
      <c r="A6" s="79" t="s">
        <v>93</v>
      </c>
      <c r="B6" s="80"/>
      <c r="C6" s="77" t="str">
        <f>CONCATENATE("na dzień ",G6)</f>
        <v>na dzień 31.12.2022</v>
      </c>
      <c r="D6" s="76"/>
      <c r="E6" s="81"/>
      <c r="F6" s="82"/>
      <c r="G6" s="2" t="s">
        <v>39</v>
      </c>
    </row>
    <row r="7" spans="1:13" ht="15" customHeight="1" x14ac:dyDescent="0.25">
      <c r="A7" s="85" t="s">
        <v>92</v>
      </c>
      <c r="B7" s="86"/>
      <c r="C7" s="77" t="str">
        <f>IF(G4,"Wariant porównawczy","")</f>
        <v/>
      </c>
      <c r="D7" s="76"/>
      <c r="E7" s="17" t="s">
        <v>34</v>
      </c>
      <c r="F7" s="16"/>
      <c r="G7" s="15">
        <v>2022</v>
      </c>
    </row>
    <row r="8" spans="1:13" ht="15" customHeight="1" x14ac:dyDescent="0.25">
      <c r="A8" s="89" t="s">
        <v>37</v>
      </c>
      <c r="B8" s="78"/>
      <c r="C8" s="77"/>
      <c r="D8" s="76"/>
      <c r="E8" s="71" t="str">
        <f>IF(G8&gt;=2018,"","wysłać bez pisma przewodniego")</f>
        <v/>
      </c>
      <c r="F8" s="72"/>
      <c r="G8" s="15">
        <v>2022</v>
      </c>
    </row>
    <row r="9" spans="1:13" ht="15" customHeight="1" x14ac:dyDescent="0.25">
      <c r="A9" s="85" t="s">
        <v>91</v>
      </c>
      <c r="B9" s="86"/>
      <c r="C9" s="93" t="s">
        <v>35</v>
      </c>
      <c r="D9" s="94"/>
      <c r="E9" s="87" t="s">
        <v>34</v>
      </c>
      <c r="F9" s="88"/>
    </row>
    <row r="10" spans="1:13" ht="15" customHeight="1" x14ac:dyDescent="0.25"/>
    <row r="11" spans="1:13" ht="25.5" customHeight="1" x14ac:dyDescent="0.25">
      <c r="A11" s="90"/>
      <c r="B11" s="91"/>
      <c r="C11" s="91"/>
      <c r="D11" s="91"/>
      <c r="E11" s="14" t="s">
        <v>33</v>
      </c>
      <c r="F11" s="13" t="s">
        <v>32</v>
      </c>
    </row>
    <row r="12" spans="1:13" ht="15" customHeight="1" x14ac:dyDescent="0.25">
      <c r="A12" s="65" t="s">
        <v>31</v>
      </c>
      <c r="B12" s="66"/>
      <c r="C12" s="66"/>
      <c r="D12" s="67"/>
      <c r="E12" s="12">
        <v>16523417.35</v>
      </c>
      <c r="F12" s="12">
        <v>15924630.02</v>
      </c>
      <c r="G12" s="2" t="b">
        <v>1</v>
      </c>
      <c r="H12" s="2"/>
      <c r="I12" s="2"/>
      <c r="J12" s="2"/>
      <c r="K12" s="2"/>
      <c r="L12" s="2"/>
      <c r="M12" s="2"/>
    </row>
    <row r="13" spans="1:13" ht="15" customHeight="1" x14ac:dyDescent="0.25">
      <c r="A13" s="65" t="s">
        <v>30</v>
      </c>
      <c r="B13" s="66"/>
      <c r="C13" s="66"/>
      <c r="D13" s="67"/>
      <c r="E13" s="12">
        <v>11006557.83</v>
      </c>
      <c r="F13" s="12">
        <v>11587336.289999999</v>
      </c>
      <c r="G13" s="2" t="b">
        <v>0</v>
      </c>
      <c r="H13" s="2"/>
      <c r="I13" s="2"/>
      <c r="J13" s="2"/>
      <c r="K13" s="2"/>
      <c r="L13" s="2"/>
      <c r="M13" s="2"/>
    </row>
    <row r="14" spans="1:13" ht="15" customHeight="1" x14ac:dyDescent="0.25">
      <c r="A14" s="65" t="s">
        <v>29</v>
      </c>
      <c r="B14" s="66"/>
      <c r="C14" s="66"/>
      <c r="D14" s="67"/>
      <c r="E14" s="12">
        <v>0</v>
      </c>
      <c r="F14" s="12">
        <v>0</v>
      </c>
      <c r="G14" s="2" t="b">
        <v>0</v>
      </c>
      <c r="H14" s="2"/>
      <c r="I14" s="2"/>
      <c r="J14" s="2"/>
      <c r="K14" s="2"/>
      <c r="L14" s="2"/>
      <c r="M14" s="2"/>
    </row>
    <row r="15" spans="1:13" ht="15" customHeight="1" x14ac:dyDescent="0.25">
      <c r="A15" s="65" t="s">
        <v>28</v>
      </c>
      <c r="B15" s="66"/>
      <c r="C15" s="66"/>
      <c r="D15" s="67"/>
      <c r="E15" s="12">
        <v>11006557.83</v>
      </c>
      <c r="F15" s="12">
        <v>11587336.289999999</v>
      </c>
      <c r="G15" s="2" t="b">
        <v>0</v>
      </c>
      <c r="H15" s="2"/>
      <c r="I15" s="2"/>
      <c r="J15" s="2"/>
      <c r="K15" s="2"/>
      <c r="L15" s="2"/>
      <c r="M15" s="2"/>
    </row>
    <row r="16" spans="1:13" ht="15" customHeight="1" x14ac:dyDescent="0.25">
      <c r="A16" s="65" t="s">
        <v>27</v>
      </c>
      <c r="B16" s="66"/>
      <c r="C16" s="66"/>
      <c r="D16" s="67"/>
      <c r="E16" s="12">
        <v>0</v>
      </c>
      <c r="F16" s="12">
        <v>0</v>
      </c>
      <c r="G16" s="2" t="b">
        <v>0</v>
      </c>
      <c r="H16" s="2"/>
      <c r="I16" s="2"/>
      <c r="J16" s="2"/>
      <c r="K16" s="2"/>
      <c r="L16" s="2"/>
      <c r="M16" s="2"/>
    </row>
    <row r="17" spans="1:13" ht="15" customHeight="1" x14ac:dyDescent="0.25">
      <c r="A17" s="65" t="s">
        <v>26</v>
      </c>
      <c r="B17" s="66"/>
      <c r="C17" s="66"/>
      <c r="D17" s="67"/>
      <c r="E17" s="12">
        <v>0</v>
      </c>
      <c r="F17" s="12">
        <v>0</v>
      </c>
      <c r="G17" s="2" t="b">
        <v>0</v>
      </c>
      <c r="H17" s="2"/>
      <c r="I17" s="2"/>
      <c r="J17" s="2"/>
      <c r="K17" s="2"/>
      <c r="L17" s="2"/>
      <c r="M17" s="2"/>
    </row>
    <row r="18" spans="1:13" ht="15" customHeight="1" x14ac:dyDescent="0.25">
      <c r="A18" s="65" t="s">
        <v>25</v>
      </c>
      <c r="B18" s="66"/>
      <c r="C18" s="66"/>
      <c r="D18" s="67"/>
      <c r="E18" s="12">
        <v>0</v>
      </c>
      <c r="F18" s="12">
        <v>0</v>
      </c>
      <c r="G18" s="2" t="b">
        <v>0</v>
      </c>
      <c r="H18" s="2"/>
      <c r="I18" s="2"/>
      <c r="J18" s="2"/>
      <c r="K18" s="2"/>
      <c r="L18" s="2"/>
      <c r="M18" s="2"/>
    </row>
    <row r="19" spans="1:13" ht="24" customHeight="1" x14ac:dyDescent="0.25">
      <c r="A19" s="65" t="s">
        <v>24</v>
      </c>
      <c r="B19" s="66"/>
      <c r="C19" s="66"/>
      <c r="D19" s="67"/>
      <c r="E19" s="12">
        <v>0</v>
      </c>
      <c r="F19" s="12">
        <v>0</v>
      </c>
      <c r="G19" s="2" t="b">
        <v>0</v>
      </c>
      <c r="H19" s="2"/>
      <c r="I19" s="2"/>
      <c r="J19" s="2"/>
      <c r="K19" s="2"/>
      <c r="L19" s="2"/>
      <c r="M19" s="2"/>
    </row>
    <row r="20" spans="1:13" ht="15" customHeight="1" x14ac:dyDescent="0.25">
      <c r="A20" s="65" t="s">
        <v>23</v>
      </c>
      <c r="B20" s="66"/>
      <c r="C20" s="66"/>
      <c r="D20" s="67"/>
      <c r="E20" s="12">
        <v>0</v>
      </c>
      <c r="F20" s="12">
        <v>0</v>
      </c>
      <c r="G20" s="2" t="b">
        <v>0</v>
      </c>
      <c r="H20" s="2"/>
      <c r="I20" s="2"/>
      <c r="J20" s="2"/>
      <c r="K20" s="2"/>
      <c r="L20" s="2"/>
      <c r="M20" s="2"/>
    </row>
    <row r="21" spans="1:13" ht="15" customHeight="1" x14ac:dyDescent="0.25">
      <c r="A21" s="65" t="s">
        <v>22</v>
      </c>
      <c r="B21" s="66"/>
      <c r="C21" s="66"/>
      <c r="D21" s="67"/>
      <c r="E21" s="12">
        <v>0</v>
      </c>
      <c r="F21" s="12">
        <v>0</v>
      </c>
      <c r="G21" s="2" t="b">
        <v>0</v>
      </c>
      <c r="H21" s="2"/>
      <c r="I21" s="2"/>
      <c r="J21" s="2"/>
      <c r="K21" s="2"/>
      <c r="L21" s="2"/>
      <c r="M21" s="2"/>
    </row>
    <row r="22" spans="1:13" ht="15" customHeight="1" x14ac:dyDescent="0.25">
      <c r="A22" s="65" t="s">
        <v>21</v>
      </c>
      <c r="B22" s="66"/>
      <c r="C22" s="66"/>
      <c r="D22" s="67"/>
      <c r="E22" s="12">
        <v>0</v>
      </c>
      <c r="F22" s="12">
        <v>0</v>
      </c>
      <c r="G22" s="2" t="b">
        <v>0</v>
      </c>
      <c r="H22" s="2"/>
      <c r="I22" s="2"/>
      <c r="J22" s="2"/>
      <c r="K22" s="2"/>
      <c r="L22" s="2"/>
      <c r="M22" s="2"/>
    </row>
    <row r="23" spans="1:13" ht="15" customHeight="1" x14ac:dyDescent="0.25">
      <c r="A23" s="65" t="s">
        <v>20</v>
      </c>
      <c r="B23" s="66"/>
      <c r="C23" s="66"/>
      <c r="D23" s="67"/>
      <c r="E23" s="12">
        <v>0</v>
      </c>
      <c r="F23" s="12">
        <v>0</v>
      </c>
      <c r="G23" s="2" t="b">
        <v>0</v>
      </c>
      <c r="H23" s="2"/>
      <c r="I23" s="2"/>
      <c r="J23" s="2"/>
      <c r="K23" s="2"/>
      <c r="L23" s="2"/>
      <c r="M23" s="2"/>
    </row>
    <row r="24" spans="1:13" ht="15" customHeight="1" x14ac:dyDescent="0.25">
      <c r="A24" s="65" t="s">
        <v>19</v>
      </c>
      <c r="B24" s="66"/>
      <c r="C24" s="66"/>
      <c r="D24" s="67"/>
      <c r="E24" s="12">
        <v>11605345.16</v>
      </c>
      <c r="F24" s="12">
        <v>11263347.02</v>
      </c>
      <c r="G24" s="2" t="b">
        <v>0</v>
      </c>
      <c r="H24" s="2"/>
      <c r="I24" s="2"/>
      <c r="J24" s="2"/>
      <c r="K24" s="2"/>
      <c r="L24" s="2"/>
      <c r="M24" s="2"/>
    </row>
    <row r="25" spans="1:13" ht="15" customHeight="1" x14ac:dyDescent="0.25">
      <c r="A25" s="65" t="s">
        <v>18</v>
      </c>
      <c r="B25" s="66"/>
      <c r="C25" s="66"/>
      <c r="D25" s="67"/>
      <c r="E25" s="12">
        <v>11591808.130000001</v>
      </c>
      <c r="F25" s="12">
        <v>11260741.42</v>
      </c>
      <c r="G25" s="2" t="b">
        <v>0</v>
      </c>
      <c r="H25" s="2"/>
      <c r="I25" s="2"/>
      <c r="J25" s="2"/>
      <c r="K25" s="2"/>
      <c r="L25" s="2"/>
      <c r="M25" s="2"/>
    </row>
    <row r="26" spans="1:13" ht="15" customHeight="1" x14ac:dyDescent="0.25">
      <c r="A26" s="65" t="s">
        <v>17</v>
      </c>
      <c r="B26" s="66"/>
      <c r="C26" s="66"/>
      <c r="D26" s="67"/>
      <c r="E26" s="12">
        <v>13537.03</v>
      </c>
      <c r="F26" s="12">
        <v>2605.6</v>
      </c>
      <c r="G26" s="2" t="b">
        <v>0</v>
      </c>
      <c r="H26" s="2"/>
      <c r="I26" s="2"/>
      <c r="J26" s="2"/>
      <c r="K26" s="2"/>
      <c r="L26" s="2"/>
      <c r="M26" s="2"/>
    </row>
    <row r="27" spans="1:13" ht="15" customHeight="1" x14ac:dyDescent="0.25">
      <c r="A27" s="65" t="s">
        <v>16</v>
      </c>
      <c r="B27" s="66"/>
      <c r="C27" s="66"/>
      <c r="D27" s="67"/>
      <c r="E27" s="12">
        <v>0</v>
      </c>
      <c r="F27" s="12">
        <v>0</v>
      </c>
      <c r="G27" s="2" t="b">
        <v>0</v>
      </c>
      <c r="H27" s="2"/>
      <c r="I27" s="2"/>
      <c r="J27" s="2"/>
      <c r="K27" s="2"/>
      <c r="L27" s="2"/>
      <c r="M27" s="2"/>
    </row>
    <row r="28" spans="1:13" ht="15" customHeight="1" x14ac:dyDescent="0.25">
      <c r="A28" s="65" t="s">
        <v>15</v>
      </c>
      <c r="B28" s="66"/>
      <c r="C28" s="66"/>
      <c r="D28" s="67"/>
      <c r="E28" s="12">
        <v>0</v>
      </c>
      <c r="F28" s="12">
        <v>0</v>
      </c>
      <c r="G28" s="2" t="b">
        <v>0</v>
      </c>
      <c r="H28" s="2"/>
      <c r="I28" s="2"/>
      <c r="J28" s="2"/>
      <c r="K28" s="2"/>
      <c r="L28" s="2"/>
      <c r="M28" s="2"/>
    </row>
    <row r="29" spans="1:13" ht="15" customHeight="1" x14ac:dyDescent="0.25">
      <c r="A29" s="65" t="s">
        <v>14</v>
      </c>
      <c r="B29" s="66"/>
      <c r="C29" s="66"/>
      <c r="D29" s="67"/>
      <c r="E29" s="12">
        <v>0</v>
      </c>
      <c r="F29" s="12">
        <v>0</v>
      </c>
      <c r="G29" s="2" t="b">
        <v>0</v>
      </c>
      <c r="H29" s="2"/>
      <c r="I29" s="2"/>
      <c r="J29" s="2"/>
      <c r="K29" s="2"/>
      <c r="L29" s="2"/>
      <c r="M29" s="2"/>
    </row>
    <row r="30" spans="1:13" ht="24" customHeight="1" x14ac:dyDescent="0.25">
      <c r="A30" s="65" t="s">
        <v>13</v>
      </c>
      <c r="B30" s="66"/>
      <c r="C30" s="66"/>
      <c r="D30" s="67"/>
      <c r="E30" s="12">
        <v>0</v>
      </c>
      <c r="F30" s="12">
        <v>0</v>
      </c>
      <c r="G30" s="2" t="b">
        <v>0</v>
      </c>
      <c r="H30" s="2"/>
      <c r="I30" s="2"/>
      <c r="J30" s="2"/>
      <c r="K30" s="2"/>
      <c r="L30" s="2"/>
      <c r="M30" s="2"/>
    </row>
    <row r="31" spans="1:13" ht="15" customHeight="1" x14ac:dyDescent="0.25">
      <c r="A31" s="65" t="s">
        <v>12</v>
      </c>
      <c r="B31" s="66"/>
      <c r="C31" s="66"/>
      <c r="D31" s="67"/>
      <c r="E31" s="12">
        <v>0</v>
      </c>
      <c r="F31" s="12">
        <v>0</v>
      </c>
      <c r="G31" s="2" t="b">
        <v>0</v>
      </c>
      <c r="H31" s="2"/>
      <c r="I31" s="2"/>
      <c r="J31" s="2"/>
      <c r="K31" s="2"/>
      <c r="L31" s="2"/>
      <c r="M31" s="2"/>
    </row>
    <row r="32" spans="1:13" ht="15" customHeight="1" x14ac:dyDescent="0.25">
      <c r="A32" s="65" t="s">
        <v>11</v>
      </c>
      <c r="B32" s="66"/>
      <c r="C32" s="66"/>
      <c r="D32" s="67"/>
      <c r="E32" s="12">
        <v>0</v>
      </c>
      <c r="F32" s="12">
        <v>0</v>
      </c>
      <c r="G32" s="2" t="b">
        <v>0</v>
      </c>
      <c r="H32" s="2"/>
      <c r="I32" s="2"/>
      <c r="J32" s="2"/>
      <c r="K32" s="2"/>
      <c r="L32" s="2"/>
      <c r="M32" s="2"/>
    </row>
    <row r="33" spans="1:13" ht="15" customHeight="1" x14ac:dyDescent="0.25">
      <c r="A33" s="65" t="s">
        <v>10</v>
      </c>
      <c r="B33" s="66"/>
      <c r="C33" s="66"/>
      <c r="D33" s="67"/>
      <c r="E33" s="12">
        <v>0</v>
      </c>
      <c r="F33" s="12">
        <v>0</v>
      </c>
      <c r="G33" s="2" t="b">
        <v>0</v>
      </c>
      <c r="H33" s="2"/>
      <c r="I33" s="2"/>
      <c r="J33" s="2"/>
      <c r="K33" s="2"/>
      <c r="L33" s="2"/>
      <c r="M33" s="2"/>
    </row>
    <row r="34" spans="1:13" ht="15" customHeight="1" x14ac:dyDescent="0.25">
      <c r="A34" s="65" t="s">
        <v>9</v>
      </c>
      <c r="B34" s="66"/>
      <c r="C34" s="66"/>
      <c r="D34" s="67"/>
      <c r="E34" s="12">
        <v>15924630.02</v>
      </c>
      <c r="F34" s="12">
        <v>16248619.289999999</v>
      </c>
      <c r="G34" s="2" t="b">
        <v>1</v>
      </c>
      <c r="H34" s="2"/>
      <c r="I34" s="2"/>
      <c r="J34" s="2"/>
      <c r="K34" s="2"/>
      <c r="L34" s="2"/>
      <c r="M34" s="2"/>
    </row>
    <row r="35" spans="1:13" ht="15" customHeight="1" x14ac:dyDescent="0.25">
      <c r="A35" s="65" t="s">
        <v>8</v>
      </c>
      <c r="B35" s="66"/>
      <c r="C35" s="66"/>
      <c r="D35" s="67"/>
      <c r="E35" s="12">
        <v>-11260741.42</v>
      </c>
      <c r="F35" s="12">
        <v>-11776634.529999999</v>
      </c>
      <c r="G35" s="2" t="b">
        <v>1</v>
      </c>
      <c r="H35" s="2"/>
      <c r="I35" s="2"/>
      <c r="J35" s="2"/>
      <c r="K35" s="2"/>
      <c r="L35" s="2"/>
      <c r="M35" s="2"/>
    </row>
    <row r="36" spans="1:13" ht="15" customHeight="1" x14ac:dyDescent="0.25">
      <c r="A36" s="65" t="s">
        <v>7</v>
      </c>
      <c r="B36" s="66"/>
      <c r="C36" s="66"/>
      <c r="D36" s="67"/>
      <c r="E36" s="12">
        <v>0</v>
      </c>
      <c r="F36" s="12">
        <v>0</v>
      </c>
      <c r="G36" s="2" t="b">
        <v>0</v>
      </c>
      <c r="H36" s="2"/>
      <c r="I36" s="2"/>
      <c r="J36" s="2"/>
      <c r="K36" s="2"/>
      <c r="L36" s="2"/>
      <c r="M36" s="2"/>
    </row>
    <row r="37" spans="1:13" ht="15" customHeight="1" x14ac:dyDescent="0.25">
      <c r="A37" s="65" t="s">
        <v>6</v>
      </c>
      <c r="B37" s="66"/>
      <c r="C37" s="66"/>
      <c r="D37" s="67"/>
      <c r="E37" s="12">
        <v>-11260741.42</v>
      </c>
      <c r="F37" s="12">
        <v>-11776634.529999999</v>
      </c>
      <c r="G37" s="2" t="b">
        <v>0</v>
      </c>
      <c r="H37" s="2"/>
      <c r="I37" s="2"/>
      <c r="J37" s="2"/>
      <c r="K37" s="2"/>
      <c r="L37" s="2"/>
      <c r="M37" s="2"/>
    </row>
    <row r="38" spans="1:13" ht="15" customHeight="1" x14ac:dyDescent="0.25">
      <c r="A38" s="65" t="s">
        <v>5</v>
      </c>
      <c r="B38" s="66"/>
      <c r="C38" s="66"/>
      <c r="D38" s="67"/>
      <c r="E38" s="12">
        <v>0</v>
      </c>
      <c r="F38" s="12">
        <v>0</v>
      </c>
      <c r="G38" s="2" t="b">
        <v>0</v>
      </c>
      <c r="H38" s="2"/>
      <c r="I38" s="2"/>
      <c r="J38" s="2"/>
      <c r="K38" s="2"/>
      <c r="L38" s="2"/>
      <c r="M38" s="2"/>
    </row>
    <row r="39" spans="1:13" ht="15" customHeight="1" x14ac:dyDescent="0.25">
      <c r="A39" s="65" t="s">
        <v>4</v>
      </c>
      <c r="B39" s="66"/>
      <c r="C39" s="66"/>
      <c r="D39" s="67"/>
      <c r="E39" s="12">
        <v>4663888.5999999996</v>
      </c>
      <c r="F39" s="12">
        <v>4471984.76</v>
      </c>
      <c r="G39" s="2" t="b">
        <v>1</v>
      </c>
      <c r="H39" s="2"/>
      <c r="I39" s="2"/>
      <c r="J39" s="2"/>
      <c r="K39" s="2"/>
      <c r="L39" s="2"/>
      <c r="M39" s="2"/>
    </row>
    <row r="40" spans="1:13" ht="15" customHeight="1" x14ac:dyDescent="0.25">
      <c r="A40" s="11"/>
      <c r="B40" s="11"/>
      <c r="C40" s="11"/>
      <c r="D40" s="11"/>
      <c r="E40" s="10"/>
      <c r="F40" s="9"/>
      <c r="G40" s="2"/>
      <c r="H40" s="2"/>
      <c r="I40" s="2"/>
      <c r="J40" s="2"/>
      <c r="K40" s="2"/>
      <c r="L40" s="2"/>
      <c r="M40" s="2"/>
    </row>
    <row r="41" spans="1:13" ht="13.5" hidden="1" customHeight="1" x14ac:dyDescent="0.25">
      <c r="A41" s="92" t="s">
        <v>3</v>
      </c>
      <c r="B41" s="92"/>
      <c r="C41" s="92"/>
      <c r="D41" s="92"/>
      <c r="E41" s="8"/>
      <c r="F41" s="8"/>
      <c r="G41" s="7">
        <v>2022</v>
      </c>
    </row>
    <row r="42" spans="1:13" ht="15" customHeight="1" x14ac:dyDescent="0.25">
      <c r="A42" s="92"/>
      <c r="B42" s="92"/>
      <c r="C42" s="92"/>
      <c r="D42" s="92"/>
      <c r="E42" s="3"/>
      <c r="F42" s="5">
        <v>0</v>
      </c>
      <c r="G42" s="2" t="b">
        <v>0</v>
      </c>
    </row>
    <row r="43" spans="1:13" ht="15" customHeight="1" x14ac:dyDescent="0.25">
      <c r="A43" s="20"/>
      <c r="B43" s="20"/>
      <c r="C43" s="20"/>
      <c r="D43" s="20"/>
      <c r="E43" s="3"/>
      <c r="F43" s="3"/>
      <c r="G43" s="2"/>
    </row>
    <row r="44" spans="1:13" ht="36" customHeight="1" x14ac:dyDescent="0.25">
      <c r="A44" s="83" t="s">
        <v>2</v>
      </c>
      <c r="B44" s="83"/>
      <c r="C44" s="83" t="str">
        <f>G44&amp;CHAR(10)&amp;"......................................."&amp;CHAR(10)&amp;"rok, miesiąc, dzień"</f>
        <v>2023.03.27
.......................................
rok, miesiąc, dzień</v>
      </c>
      <c r="D44" s="83"/>
      <c r="E44" s="83" t="s">
        <v>1</v>
      </c>
      <c r="F44" s="84"/>
      <c r="G44" s="52" t="s">
        <v>109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A2:F2"/>
    <mergeCell ref="E3:F3"/>
    <mergeCell ref="E8:F8"/>
    <mergeCell ref="C3:D3"/>
    <mergeCell ref="C4:D4"/>
    <mergeCell ref="A3:B3"/>
    <mergeCell ref="A4:B4"/>
    <mergeCell ref="C8:D8"/>
    <mergeCell ref="E4:F6"/>
    <mergeCell ref="C44:D44"/>
    <mergeCell ref="E44:F44"/>
    <mergeCell ref="A9:B9"/>
    <mergeCell ref="E9:F9"/>
    <mergeCell ref="A5:B5"/>
    <mergeCell ref="A6:B6"/>
    <mergeCell ref="A7:B7"/>
    <mergeCell ref="A8:B8"/>
    <mergeCell ref="A11:D11"/>
    <mergeCell ref="C5:D5"/>
    <mergeCell ref="C6:D6"/>
    <mergeCell ref="C7:D7"/>
    <mergeCell ref="A24:D24"/>
    <mergeCell ref="A35:D35"/>
    <mergeCell ref="A36:D36"/>
    <mergeCell ref="A44:B44"/>
    <mergeCell ref="A41:D41"/>
    <mergeCell ref="A15:D15"/>
    <mergeCell ref="A16:D16"/>
    <mergeCell ref="A17:D17"/>
    <mergeCell ref="A37:D37"/>
    <mergeCell ref="A38:D38"/>
    <mergeCell ref="A39:D39"/>
    <mergeCell ref="A30:D30"/>
    <mergeCell ref="A31:D31"/>
    <mergeCell ref="A32:D32"/>
    <mergeCell ref="A33:D33"/>
    <mergeCell ref="A34:D34"/>
    <mergeCell ref="C9:D9"/>
    <mergeCell ref="A42:D42"/>
    <mergeCell ref="A13:D13"/>
    <mergeCell ref="A14:D14"/>
    <mergeCell ref="A25:D25"/>
    <mergeCell ref="A26:D26"/>
    <mergeCell ref="A27:D27"/>
    <mergeCell ref="A28:D28"/>
    <mergeCell ref="A29:D29"/>
    <mergeCell ref="A20:D20"/>
    <mergeCell ref="A21:D21"/>
    <mergeCell ref="A22:D22"/>
    <mergeCell ref="A23:D23"/>
    <mergeCell ref="A18:D18"/>
    <mergeCell ref="A19:D19"/>
    <mergeCell ref="A12:D12"/>
  </mergeCells>
  <conditionalFormatting sqref="A12:F39">
    <cfRule type="expression" dxfId="97" priority="6">
      <formula>$G12</formula>
    </cfRule>
  </conditionalFormatting>
  <conditionalFormatting sqref="E12:E39">
    <cfRule type="expression" dxfId="96" priority="5">
      <formula>AND($G$3,$E12=0)</formula>
    </cfRule>
  </conditionalFormatting>
  <conditionalFormatting sqref="F12:F39">
    <cfRule type="expression" dxfId="95" priority="4">
      <formula>AND($G$3,$F12=0)</formula>
    </cfRule>
  </conditionalFormatting>
  <conditionalFormatting sqref="F42">
    <cfRule type="expression" dxfId="94" priority="3">
      <formula>OR($G42=FALSE,AND($G$3,$F42=0))</formula>
    </cfRule>
  </conditionalFormatting>
  <conditionalFormatting sqref="E7">
    <cfRule type="expression" dxfId="93" priority="1">
      <formula>$G7&lt;2018</formula>
    </cfRule>
  </conditionalFormatting>
  <conditionalFormatting sqref="F7">
    <cfRule type="expression" dxfId="92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81" fitToHeight="0" orientation="portrait" r:id="rId1"/>
  <headerFooter>
    <oddFooter>&amp;L
&amp;"Calibri"&amp;7Finanse VULCAN wersja 23.02.0002.34570, VULCAN sp. z o.o., licencja: warszawapragapolnoc, nr lic: 3079, Dzielnicowe Biuro Finansów Oświaty Praga Północ m. st...&amp;C&amp;"Calibri"&amp;8Strona &amp;P z &amp;N
&amp;R
&amp;"Calibri"&amp;7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7"/>
  <sheetViews>
    <sheetView topLeftCell="A16" workbookViewId="0">
      <selection activeCell="E49" sqref="E49"/>
    </sheetView>
  </sheetViews>
  <sheetFormatPr defaultColWidth="9.140625" defaultRowHeight="15" x14ac:dyDescent="0.25"/>
  <cols>
    <col min="1" max="1" width="11.28515625" style="23" customWidth="1"/>
    <col min="2" max="2" width="30" style="23" customWidth="1"/>
    <col min="3" max="3" width="19" style="23" customWidth="1"/>
    <col min="4" max="4" width="20.140625" style="23" customWidth="1"/>
    <col min="5" max="6" width="20.7109375" style="23" customWidth="1"/>
    <col min="7" max="7" width="9.140625" style="23" hidden="1" customWidth="1"/>
    <col min="8" max="16384" width="9.140625" style="23"/>
  </cols>
  <sheetData>
    <row r="1" spans="1:13" ht="15" customHeight="1" x14ac:dyDescent="0.25"/>
    <row r="2" spans="1:13" ht="15" customHeight="1" x14ac:dyDescent="0.25">
      <c r="A2" s="97" t="s">
        <v>121</v>
      </c>
      <c r="B2" s="97"/>
      <c r="C2" s="97"/>
      <c r="D2" s="97"/>
      <c r="E2" s="97"/>
      <c r="F2" s="97"/>
      <c r="G2" s="24" t="s">
        <v>46</v>
      </c>
      <c r="H2" s="25"/>
      <c r="I2" s="25"/>
      <c r="J2" s="25"/>
      <c r="K2" s="25"/>
      <c r="L2" s="25"/>
    </row>
    <row r="3" spans="1:13" ht="15.75" customHeight="1" x14ac:dyDescent="0.25">
      <c r="A3" s="98" t="s">
        <v>45</v>
      </c>
      <c r="B3" s="99"/>
      <c r="C3" s="100"/>
      <c r="D3" s="101"/>
      <c r="E3" s="98" t="s">
        <v>44</v>
      </c>
      <c r="F3" s="102"/>
      <c r="G3" s="25" t="b">
        <v>0</v>
      </c>
    </row>
    <row r="4" spans="1:13" ht="31.5" customHeight="1" x14ac:dyDescent="0.25">
      <c r="A4" s="103" t="s">
        <v>122</v>
      </c>
      <c r="B4" s="104"/>
      <c r="C4" s="105" t="str">
        <f>IF(G4,"Rachunek zysków i strat","Zestawienie zmian w funduszu jednostki")</f>
        <v>Zestawienie zmian w funduszu jednostki</v>
      </c>
      <c r="D4" s="106"/>
      <c r="E4" s="107" t="s">
        <v>42</v>
      </c>
      <c r="F4" s="108"/>
      <c r="G4" s="25" t="b">
        <v>0</v>
      </c>
      <c r="H4" s="25"/>
    </row>
    <row r="5" spans="1:13" ht="15" customHeight="1" x14ac:dyDescent="0.25">
      <c r="A5" s="103" t="s">
        <v>123</v>
      </c>
      <c r="B5" s="104"/>
      <c r="C5" s="109" t="str">
        <f>IF(G5,"sporządzony","sporządzone")</f>
        <v>sporządzone</v>
      </c>
      <c r="D5" s="106"/>
      <c r="E5" s="107"/>
      <c r="F5" s="108"/>
      <c r="G5" s="25" t="b">
        <v>0</v>
      </c>
    </row>
    <row r="6" spans="1:13" ht="15" customHeight="1" x14ac:dyDescent="0.25">
      <c r="A6" s="103" t="s">
        <v>124</v>
      </c>
      <c r="B6" s="104"/>
      <c r="C6" s="109" t="str">
        <f>CONCATENATE("na dzień ",G6)</f>
        <v>na dzień 31.12.2022</v>
      </c>
      <c r="D6" s="106"/>
      <c r="E6" s="107"/>
      <c r="F6" s="108"/>
      <c r="G6" s="25" t="s">
        <v>39</v>
      </c>
    </row>
    <row r="7" spans="1:13" ht="15" customHeight="1" x14ac:dyDescent="0.25">
      <c r="A7" s="110" t="s">
        <v>125</v>
      </c>
      <c r="B7" s="111"/>
      <c r="C7" s="109" t="str">
        <f>IF(G4,"Wariant porównawczy","")</f>
        <v/>
      </c>
      <c r="D7" s="106"/>
      <c r="E7" s="26" t="s">
        <v>34</v>
      </c>
      <c r="F7" s="27"/>
      <c r="G7" s="28">
        <v>2022</v>
      </c>
    </row>
    <row r="8" spans="1:13" ht="15" customHeight="1" x14ac:dyDescent="0.25">
      <c r="A8" s="112" t="s">
        <v>37</v>
      </c>
      <c r="B8" s="99"/>
      <c r="C8" s="109"/>
      <c r="D8" s="106"/>
      <c r="E8" s="95" t="str">
        <f>IF(G8&gt;=2018,"","wysłać bez pisma przewodniego")</f>
        <v/>
      </c>
      <c r="F8" s="96"/>
      <c r="G8" s="28">
        <v>2022</v>
      </c>
    </row>
    <row r="9" spans="1:13" ht="15" customHeight="1" x14ac:dyDescent="0.25">
      <c r="A9" s="110" t="s">
        <v>126</v>
      </c>
      <c r="B9" s="111"/>
      <c r="C9" s="120" t="s">
        <v>35</v>
      </c>
      <c r="D9" s="121"/>
      <c r="E9" s="113" t="s">
        <v>34</v>
      </c>
      <c r="F9" s="114"/>
    </row>
    <row r="10" spans="1:13" ht="15" customHeight="1" x14ac:dyDescent="0.25"/>
    <row r="11" spans="1:13" ht="25.5" customHeight="1" x14ac:dyDescent="0.25">
      <c r="A11" s="115"/>
      <c r="B11" s="116"/>
      <c r="C11" s="116"/>
      <c r="D11" s="116"/>
      <c r="E11" s="29" t="s">
        <v>33</v>
      </c>
      <c r="F11" s="30" t="s">
        <v>32</v>
      </c>
    </row>
    <row r="12" spans="1:13" ht="15" customHeight="1" x14ac:dyDescent="0.25">
      <c r="A12" s="117" t="s">
        <v>31</v>
      </c>
      <c r="B12" s="118"/>
      <c r="C12" s="118"/>
      <c r="D12" s="119"/>
      <c r="E12" s="31">
        <v>7860601.5800000001</v>
      </c>
      <c r="F12" s="31">
        <v>8161763.3200000003</v>
      </c>
      <c r="G12" s="25" t="b">
        <v>1</v>
      </c>
      <c r="H12" s="25"/>
      <c r="I12" s="25"/>
      <c r="J12" s="25"/>
      <c r="K12" s="25"/>
      <c r="L12" s="25"/>
      <c r="M12" s="25"/>
    </row>
    <row r="13" spans="1:13" ht="15" customHeight="1" x14ac:dyDescent="0.25">
      <c r="A13" s="117" t="s">
        <v>30</v>
      </c>
      <c r="B13" s="118"/>
      <c r="C13" s="118"/>
      <c r="D13" s="119"/>
      <c r="E13" s="31">
        <v>7724045.3600000003</v>
      </c>
      <c r="F13" s="31">
        <v>8032898.2699999996</v>
      </c>
      <c r="G13" s="25" t="b">
        <v>0</v>
      </c>
      <c r="H13" s="25"/>
      <c r="I13" s="25"/>
      <c r="J13" s="25"/>
      <c r="K13" s="25"/>
      <c r="L13" s="25"/>
      <c r="M13" s="25"/>
    </row>
    <row r="14" spans="1:13" ht="15" customHeight="1" x14ac:dyDescent="0.25">
      <c r="A14" s="117" t="s">
        <v>29</v>
      </c>
      <c r="B14" s="118"/>
      <c r="C14" s="118"/>
      <c r="D14" s="119"/>
      <c r="E14" s="31">
        <v>0</v>
      </c>
      <c r="F14" s="31">
        <v>0</v>
      </c>
      <c r="G14" s="25" t="b">
        <v>0</v>
      </c>
      <c r="H14" s="25"/>
      <c r="I14" s="25"/>
      <c r="J14" s="25"/>
      <c r="K14" s="25"/>
      <c r="L14" s="25"/>
      <c r="M14" s="25"/>
    </row>
    <row r="15" spans="1:13" ht="15" customHeight="1" x14ac:dyDescent="0.25">
      <c r="A15" s="117" t="s">
        <v>28</v>
      </c>
      <c r="B15" s="118"/>
      <c r="C15" s="118"/>
      <c r="D15" s="119"/>
      <c r="E15" s="31">
        <v>7724045.3600000003</v>
      </c>
      <c r="F15" s="31">
        <v>7989980.5499999998</v>
      </c>
      <c r="G15" s="25" t="b">
        <v>0</v>
      </c>
      <c r="H15" s="25"/>
      <c r="I15" s="25"/>
      <c r="J15" s="25"/>
      <c r="K15" s="25"/>
      <c r="L15" s="25"/>
      <c r="M15" s="25"/>
    </row>
    <row r="16" spans="1:13" ht="15" customHeight="1" x14ac:dyDescent="0.25">
      <c r="A16" s="117" t="s">
        <v>27</v>
      </c>
      <c r="B16" s="118"/>
      <c r="C16" s="118"/>
      <c r="D16" s="119"/>
      <c r="E16" s="31">
        <v>0</v>
      </c>
      <c r="F16" s="31">
        <v>0</v>
      </c>
      <c r="G16" s="25" t="b">
        <v>0</v>
      </c>
      <c r="H16" s="25"/>
      <c r="I16" s="25"/>
      <c r="J16" s="25"/>
      <c r="K16" s="25"/>
      <c r="L16" s="25"/>
      <c r="M16" s="25"/>
    </row>
    <row r="17" spans="1:13" ht="15" customHeight="1" x14ac:dyDescent="0.25">
      <c r="A17" s="117" t="s">
        <v>26</v>
      </c>
      <c r="B17" s="118"/>
      <c r="C17" s="118"/>
      <c r="D17" s="119"/>
      <c r="E17" s="31">
        <v>0</v>
      </c>
      <c r="F17" s="31">
        <v>23834.94</v>
      </c>
      <c r="G17" s="25" t="b">
        <v>0</v>
      </c>
      <c r="H17" s="25"/>
      <c r="I17" s="25"/>
      <c r="J17" s="25"/>
      <c r="K17" s="25"/>
      <c r="L17" s="25"/>
      <c r="M17" s="25"/>
    </row>
    <row r="18" spans="1:13" ht="15" customHeight="1" x14ac:dyDescent="0.25">
      <c r="A18" s="117" t="s">
        <v>25</v>
      </c>
      <c r="B18" s="118"/>
      <c r="C18" s="118"/>
      <c r="D18" s="119"/>
      <c r="E18" s="31">
        <v>0</v>
      </c>
      <c r="F18" s="31">
        <v>0</v>
      </c>
      <c r="G18" s="25" t="b">
        <v>0</v>
      </c>
      <c r="H18" s="25"/>
      <c r="I18" s="25"/>
      <c r="J18" s="25"/>
      <c r="K18" s="25"/>
      <c r="L18" s="25"/>
      <c r="M18" s="25"/>
    </row>
    <row r="19" spans="1:13" ht="24" customHeight="1" x14ac:dyDescent="0.25">
      <c r="A19" s="117" t="s">
        <v>24</v>
      </c>
      <c r="B19" s="118"/>
      <c r="C19" s="118"/>
      <c r="D19" s="119"/>
      <c r="E19" s="31">
        <v>0</v>
      </c>
      <c r="F19" s="31">
        <v>0</v>
      </c>
      <c r="G19" s="25" t="b">
        <v>0</v>
      </c>
      <c r="H19" s="25"/>
      <c r="I19" s="25"/>
      <c r="J19" s="25"/>
      <c r="K19" s="25"/>
      <c r="L19" s="25"/>
      <c r="M19" s="25"/>
    </row>
    <row r="20" spans="1:13" ht="15" customHeight="1" x14ac:dyDescent="0.25">
      <c r="A20" s="117" t="s">
        <v>23</v>
      </c>
      <c r="B20" s="118"/>
      <c r="C20" s="118"/>
      <c r="D20" s="119"/>
      <c r="E20" s="31">
        <v>0</v>
      </c>
      <c r="F20" s="31">
        <v>0</v>
      </c>
      <c r="G20" s="25" t="b">
        <v>0</v>
      </c>
      <c r="H20" s="25"/>
      <c r="I20" s="25"/>
      <c r="J20" s="25"/>
      <c r="K20" s="25"/>
      <c r="L20" s="25"/>
      <c r="M20" s="25"/>
    </row>
    <row r="21" spans="1:13" ht="15" customHeight="1" x14ac:dyDescent="0.25">
      <c r="A21" s="117" t="s">
        <v>22</v>
      </c>
      <c r="B21" s="118"/>
      <c r="C21" s="118"/>
      <c r="D21" s="119"/>
      <c r="E21" s="31">
        <v>0</v>
      </c>
      <c r="F21" s="31">
        <v>19082.78</v>
      </c>
      <c r="G21" s="25" t="b">
        <v>0</v>
      </c>
      <c r="H21" s="25"/>
      <c r="I21" s="25"/>
      <c r="J21" s="25"/>
      <c r="K21" s="25"/>
      <c r="L21" s="25"/>
      <c r="M21" s="25"/>
    </row>
    <row r="22" spans="1:13" ht="15" customHeight="1" x14ac:dyDescent="0.25">
      <c r="A22" s="117" t="s">
        <v>21</v>
      </c>
      <c r="B22" s="118"/>
      <c r="C22" s="118"/>
      <c r="D22" s="119"/>
      <c r="E22" s="31">
        <v>0</v>
      </c>
      <c r="F22" s="31">
        <v>0</v>
      </c>
      <c r="G22" s="25" t="b">
        <v>0</v>
      </c>
      <c r="H22" s="25"/>
      <c r="I22" s="25"/>
      <c r="J22" s="25"/>
      <c r="K22" s="25"/>
      <c r="L22" s="25"/>
      <c r="M22" s="25"/>
    </row>
    <row r="23" spans="1:13" ht="15" customHeight="1" x14ac:dyDescent="0.25">
      <c r="A23" s="117" t="s">
        <v>20</v>
      </c>
      <c r="B23" s="118"/>
      <c r="C23" s="118"/>
      <c r="D23" s="119"/>
      <c r="E23" s="31">
        <v>0</v>
      </c>
      <c r="F23" s="31">
        <v>0</v>
      </c>
      <c r="G23" s="25" t="b">
        <v>0</v>
      </c>
      <c r="H23" s="25"/>
      <c r="I23" s="25"/>
      <c r="J23" s="25"/>
      <c r="K23" s="25"/>
      <c r="L23" s="25"/>
      <c r="M23" s="25"/>
    </row>
    <row r="24" spans="1:13" ht="15" customHeight="1" x14ac:dyDescent="0.25">
      <c r="A24" s="117" t="s">
        <v>19</v>
      </c>
      <c r="B24" s="118"/>
      <c r="C24" s="118"/>
      <c r="D24" s="119"/>
      <c r="E24" s="31">
        <v>7422883.6200000001</v>
      </c>
      <c r="F24" s="31">
        <v>7811272.5300000003</v>
      </c>
      <c r="G24" s="25" t="b">
        <v>0</v>
      </c>
      <c r="H24" s="25"/>
      <c r="I24" s="25"/>
      <c r="J24" s="25"/>
      <c r="K24" s="25"/>
      <c r="L24" s="25"/>
      <c r="M24" s="25"/>
    </row>
    <row r="25" spans="1:13" ht="15" customHeight="1" x14ac:dyDescent="0.25">
      <c r="A25" s="117" t="s">
        <v>18</v>
      </c>
      <c r="B25" s="118"/>
      <c r="C25" s="118"/>
      <c r="D25" s="119"/>
      <c r="E25" s="31">
        <v>7420316.9199999999</v>
      </c>
      <c r="F25" s="31">
        <v>7785114.3799999999</v>
      </c>
      <c r="G25" s="25" t="b">
        <v>0</v>
      </c>
      <c r="H25" s="25"/>
      <c r="I25" s="25"/>
      <c r="J25" s="25"/>
      <c r="K25" s="25"/>
      <c r="L25" s="25"/>
      <c r="M25" s="25"/>
    </row>
    <row r="26" spans="1:13" ht="15" customHeight="1" x14ac:dyDescent="0.25">
      <c r="A26" s="117" t="s">
        <v>17</v>
      </c>
      <c r="B26" s="118"/>
      <c r="C26" s="118"/>
      <c r="D26" s="119"/>
      <c r="E26" s="31">
        <v>2566.6999999999998</v>
      </c>
      <c r="F26" s="31">
        <v>2323.21</v>
      </c>
      <c r="G26" s="25" t="b">
        <v>0</v>
      </c>
      <c r="H26" s="25"/>
      <c r="I26" s="25"/>
      <c r="J26" s="25"/>
      <c r="K26" s="25"/>
      <c r="L26" s="25"/>
      <c r="M26" s="25"/>
    </row>
    <row r="27" spans="1:13" ht="15" customHeight="1" x14ac:dyDescent="0.25">
      <c r="A27" s="117" t="s">
        <v>16</v>
      </c>
      <c r="B27" s="118"/>
      <c r="C27" s="118"/>
      <c r="D27" s="119"/>
      <c r="E27" s="31">
        <v>0</v>
      </c>
      <c r="F27" s="31">
        <v>0</v>
      </c>
      <c r="G27" s="25" t="b">
        <v>0</v>
      </c>
      <c r="H27" s="25"/>
      <c r="I27" s="25"/>
      <c r="J27" s="25"/>
      <c r="K27" s="25"/>
      <c r="L27" s="25"/>
      <c r="M27" s="25"/>
    </row>
    <row r="28" spans="1:13" ht="15" customHeight="1" x14ac:dyDescent="0.25">
      <c r="A28" s="117" t="s">
        <v>15</v>
      </c>
      <c r="B28" s="118"/>
      <c r="C28" s="118"/>
      <c r="D28" s="119"/>
      <c r="E28" s="31">
        <v>0</v>
      </c>
      <c r="F28" s="31">
        <v>23834.94</v>
      </c>
      <c r="G28" s="25" t="b">
        <v>0</v>
      </c>
      <c r="H28" s="25"/>
      <c r="I28" s="25"/>
      <c r="J28" s="25"/>
      <c r="K28" s="25"/>
      <c r="L28" s="25"/>
      <c r="M28" s="25"/>
    </row>
    <row r="29" spans="1:13" ht="15" customHeight="1" x14ac:dyDescent="0.25">
      <c r="A29" s="117" t="s">
        <v>14</v>
      </c>
      <c r="B29" s="118"/>
      <c r="C29" s="118"/>
      <c r="D29" s="119"/>
      <c r="E29" s="31">
        <v>0</v>
      </c>
      <c r="F29" s="31">
        <v>0</v>
      </c>
      <c r="G29" s="25" t="b">
        <v>0</v>
      </c>
      <c r="H29" s="25"/>
      <c r="I29" s="25"/>
      <c r="J29" s="25"/>
      <c r="K29" s="25"/>
      <c r="L29" s="25"/>
      <c r="M29" s="25"/>
    </row>
    <row r="30" spans="1:13" ht="24" customHeight="1" x14ac:dyDescent="0.25">
      <c r="A30" s="117" t="s">
        <v>13</v>
      </c>
      <c r="B30" s="118"/>
      <c r="C30" s="118"/>
      <c r="D30" s="119"/>
      <c r="E30" s="31">
        <v>0</v>
      </c>
      <c r="F30" s="31">
        <v>0</v>
      </c>
      <c r="G30" s="25" t="b">
        <v>0</v>
      </c>
      <c r="H30" s="25"/>
      <c r="I30" s="25"/>
      <c r="J30" s="25"/>
      <c r="K30" s="25"/>
      <c r="L30" s="25"/>
      <c r="M30" s="25"/>
    </row>
    <row r="31" spans="1:13" ht="15" customHeight="1" x14ac:dyDescent="0.25">
      <c r="A31" s="117" t="s">
        <v>12</v>
      </c>
      <c r="B31" s="118"/>
      <c r="C31" s="118"/>
      <c r="D31" s="119"/>
      <c r="E31" s="31">
        <v>0</v>
      </c>
      <c r="F31" s="31">
        <v>0</v>
      </c>
      <c r="G31" s="25" t="b">
        <v>0</v>
      </c>
      <c r="H31" s="25"/>
      <c r="I31" s="25"/>
      <c r="J31" s="25"/>
      <c r="K31" s="25"/>
      <c r="L31" s="25"/>
      <c r="M31" s="25"/>
    </row>
    <row r="32" spans="1:13" ht="15" customHeight="1" x14ac:dyDescent="0.25">
      <c r="A32" s="117" t="s">
        <v>11</v>
      </c>
      <c r="B32" s="118"/>
      <c r="C32" s="118"/>
      <c r="D32" s="119"/>
      <c r="E32" s="31">
        <v>0</v>
      </c>
      <c r="F32" s="31">
        <v>0</v>
      </c>
      <c r="G32" s="25" t="b">
        <v>0</v>
      </c>
      <c r="H32" s="25"/>
      <c r="I32" s="25"/>
      <c r="J32" s="25"/>
      <c r="K32" s="25"/>
      <c r="L32" s="25"/>
      <c r="M32" s="25"/>
    </row>
    <row r="33" spans="1:13" ht="15" customHeight="1" x14ac:dyDescent="0.25">
      <c r="A33" s="117" t="s">
        <v>10</v>
      </c>
      <c r="B33" s="118"/>
      <c r="C33" s="118"/>
      <c r="D33" s="119"/>
      <c r="E33" s="31">
        <v>0</v>
      </c>
      <c r="F33" s="31">
        <v>0</v>
      </c>
      <c r="G33" s="25" t="b">
        <v>0</v>
      </c>
      <c r="H33" s="25"/>
      <c r="I33" s="25"/>
      <c r="J33" s="25"/>
      <c r="K33" s="25"/>
      <c r="L33" s="25"/>
      <c r="M33" s="25"/>
    </row>
    <row r="34" spans="1:13" ht="15" customHeight="1" x14ac:dyDescent="0.25">
      <c r="A34" s="117" t="s">
        <v>9</v>
      </c>
      <c r="B34" s="118"/>
      <c r="C34" s="118"/>
      <c r="D34" s="119"/>
      <c r="E34" s="31">
        <v>8161763.3200000003</v>
      </c>
      <c r="F34" s="31">
        <v>8383389.0599999996</v>
      </c>
      <c r="G34" s="25" t="b">
        <v>1</v>
      </c>
      <c r="H34" s="25"/>
      <c r="I34" s="25"/>
      <c r="J34" s="25"/>
      <c r="K34" s="25"/>
      <c r="L34" s="25"/>
      <c r="M34" s="25"/>
    </row>
    <row r="35" spans="1:13" ht="15" customHeight="1" x14ac:dyDescent="0.25">
      <c r="A35" s="117" t="s">
        <v>8</v>
      </c>
      <c r="B35" s="118"/>
      <c r="C35" s="118"/>
      <c r="D35" s="119"/>
      <c r="E35" s="31">
        <v>-7785114.3799999999</v>
      </c>
      <c r="F35" s="31">
        <v>-8085210.8700000001</v>
      </c>
      <c r="G35" s="25" t="b">
        <v>1</v>
      </c>
      <c r="H35" s="25"/>
      <c r="I35" s="25"/>
      <c r="J35" s="25"/>
      <c r="K35" s="25"/>
      <c r="L35" s="25"/>
      <c r="M35" s="25"/>
    </row>
    <row r="36" spans="1:13" ht="15" customHeight="1" x14ac:dyDescent="0.25">
      <c r="A36" s="117" t="s">
        <v>7</v>
      </c>
      <c r="B36" s="118"/>
      <c r="C36" s="118"/>
      <c r="D36" s="119"/>
      <c r="E36" s="31">
        <v>0</v>
      </c>
      <c r="F36" s="31">
        <v>0</v>
      </c>
      <c r="G36" s="25" t="b">
        <v>0</v>
      </c>
      <c r="H36" s="25"/>
      <c r="I36" s="25"/>
      <c r="J36" s="25"/>
      <c r="K36" s="25"/>
      <c r="L36" s="25"/>
      <c r="M36" s="25"/>
    </row>
    <row r="37" spans="1:13" ht="15" customHeight="1" x14ac:dyDescent="0.25">
      <c r="A37" s="117" t="s">
        <v>6</v>
      </c>
      <c r="B37" s="118"/>
      <c r="C37" s="118"/>
      <c r="D37" s="119"/>
      <c r="E37" s="31">
        <v>-7785114.3799999999</v>
      </c>
      <c r="F37" s="31">
        <v>-8085210.8700000001</v>
      </c>
      <c r="G37" s="25" t="b">
        <v>0</v>
      </c>
      <c r="H37" s="25"/>
      <c r="I37" s="25"/>
      <c r="J37" s="25"/>
      <c r="K37" s="25"/>
      <c r="L37" s="25"/>
      <c r="M37" s="25"/>
    </row>
    <row r="38" spans="1:13" ht="15" customHeight="1" x14ac:dyDescent="0.25">
      <c r="A38" s="117" t="s">
        <v>5</v>
      </c>
      <c r="B38" s="118"/>
      <c r="C38" s="118"/>
      <c r="D38" s="119"/>
      <c r="E38" s="31">
        <v>0</v>
      </c>
      <c r="F38" s="31">
        <v>0</v>
      </c>
      <c r="G38" s="25" t="b">
        <v>0</v>
      </c>
      <c r="H38" s="25"/>
      <c r="I38" s="25"/>
      <c r="J38" s="25"/>
      <c r="K38" s="25"/>
      <c r="L38" s="25"/>
      <c r="M38" s="25"/>
    </row>
    <row r="39" spans="1:13" ht="15" customHeight="1" x14ac:dyDescent="0.25">
      <c r="A39" s="117" t="s">
        <v>4</v>
      </c>
      <c r="B39" s="118"/>
      <c r="C39" s="118"/>
      <c r="D39" s="119"/>
      <c r="E39" s="31">
        <v>376648.94</v>
      </c>
      <c r="F39" s="31">
        <v>298178.19</v>
      </c>
      <c r="G39" s="25" t="b">
        <v>1</v>
      </c>
      <c r="H39" s="25"/>
      <c r="I39" s="25"/>
      <c r="J39" s="25"/>
      <c r="K39" s="25"/>
      <c r="L39" s="25"/>
      <c r="M39" s="25"/>
    </row>
    <row r="40" spans="1:13" ht="15" customHeight="1" x14ac:dyDescent="0.25">
      <c r="A40" s="32"/>
      <c r="B40" s="32"/>
      <c r="C40" s="32"/>
      <c r="D40" s="32"/>
      <c r="E40" s="33"/>
      <c r="F40" s="34"/>
      <c r="G40" s="25"/>
      <c r="H40" s="25"/>
      <c r="I40" s="25"/>
      <c r="J40" s="25"/>
      <c r="K40" s="25"/>
      <c r="L40" s="25"/>
      <c r="M40" s="25"/>
    </row>
    <row r="41" spans="1:13" ht="13.5" hidden="1" customHeight="1" x14ac:dyDescent="0.25">
      <c r="A41" s="124" t="s">
        <v>3</v>
      </c>
      <c r="B41" s="124"/>
      <c r="C41" s="124"/>
      <c r="D41" s="124"/>
      <c r="E41" s="35"/>
      <c r="F41" s="35"/>
      <c r="G41" s="36">
        <v>2022</v>
      </c>
    </row>
    <row r="42" spans="1:13" ht="15" customHeight="1" x14ac:dyDescent="0.25">
      <c r="A42" s="124"/>
      <c r="B42" s="124"/>
      <c r="C42" s="124"/>
      <c r="D42" s="124"/>
      <c r="E42" s="37"/>
      <c r="F42" s="38">
        <v>0</v>
      </c>
      <c r="G42" s="25" t="b">
        <v>0</v>
      </c>
    </row>
    <row r="43" spans="1:13" ht="15" customHeight="1" x14ac:dyDescent="0.25">
      <c r="A43" s="45"/>
      <c r="B43" s="45"/>
      <c r="C43" s="45"/>
      <c r="D43" s="45"/>
      <c r="E43" s="37"/>
      <c r="F43" s="37"/>
      <c r="G43" s="25"/>
    </row>
    <row r="44" spans="1:13" ht="36" customHeight="1" x14ac:dyDescent="0.25">
      <c r="A44" s="122" t="s">
        <v>2</v>
      </c>
      <c r="B44" s="122"/>
      <c r="C44" s="122" t="s">
        <v>226</v>
      </c>
      <c r="D44" s="122"/>
      <c r="E44" s="122" t="s">
        <v>1</v>
      </c>
      <c r="F44" s="123"/>
      <c r="G44" s="25" t="s">
        <v>221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  <mergeCell ref="C6:D6"/>
    <mergeCell ref="A7:B7"/>
    <mergeCell ref="C7:D7"/>
    <mergeCell ref="A8:B8"/>
    <mergeCell ref="C8:D8"/>
    <mergeCell ref="A19:D19"/>
    <mergeCell ref="A20:D20"/>
    <mergeCell ref="A13:D13"/>
    <mergeCell ref="E9:F9"/>
    <mergeCell ref="A11:D11"/>
    <mergeCell ref="A12:D12"/>
    <mergeCell ref="A9:B9"/>
    <mergeCell ref="C9:D9"/>
    <mergeCell ref="A16:D16"/>
    <mergeCell ref="A17:D17"/>
    <mergeCell ref="A18:D18"/>
    <mergeCell ref="A14:D14"/>
    <mergeCell ref="A15:D15"/>
    <mergeCell ref="A21:D21"/>
    <mergeCell ref="A22:D22"/>
    <mergeCell ref="A23:D23"/>
    <mergeCell ref="A24:D24"/>
    <mergeCell ref="A31:D31"/>
    <mergeCell ref="A25:D25"/>
    <mergeCell ref="E44:F44"/>
    <mergeCell ref="A38:D38"/>
    <mergeCell ref="A39:D39"/>
    <mergeCell ref="A41:D41"/>
    <mergeCell ref="A42:D42"/>
    <mergeCell ref="A44:B44"/>
    <mergeCell ref="C44:D44"/>
    <mergeCell ref="A37:D37"/>
    <mergeCell ref="A26:D26"/>
    <mergeCell ref="A27:D27"/>
    <mergeCell ref="A28:D28"/>
    <mergeCell ref="A29:D29"/>
    <mergeCell ref="A30:D30"/>
    <mergeCell ref="A36:D36"/>
    <mergeCell ref="A32:D32"/>
    <mergeCell ref="A33:D33"/>
    <mergeCell ref="A34:D34"/>
    <mergeCell ref="A35:D35"/>
  </mergeCells>
  <conditionalFormatting sqref="A12:F39">
    <cfRule type="expression" dxfId="91" priority="6">
      <formula>$G12</formula>
    </cfRule>
  </conditionalFormatting>
  <conditionalFormatting sqref="E12:E39">
    <cfRule type="expression" dxfId="90" priority="5">
      <formula>AND($G$3,$E12=0)</formula>
    </cfRule>
  </conditionalFormatting>
  <conditionalFormatting sqref="F12:F39">
    <cfRule type="expression" dxfId="89" priority="4">
      <formula>AND($G$3,$F12=0)</formula>
    </cfRule>
  </conditionalFormatting>
  <conditionalFormatting sqref="F42">
    <cfRule type="expression" dxfId="88" priority="3">
      <formula>OR($G42=FALSE,AND($G$3,$F42=0))</formula>
    </cfRule>
  </conditionalFormatting>
  <conditionalFormatting sqref="E7">
    <cfRule type="expression" dxfId="87" priority="1">
      <formula>$G7&lt;2018</formula>
    </cfRule>
  </conditionalFormatting>
  <conditionalFormatting sqref="F7">
    <cfRule type="expression" dxfId="86" priority="2">
      <formula>$G7&lt;2018</formula>
    </cfRule>
  </conditionalFormatting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7"/>
  <sheetViews>
    <sheetView showGridLines="0" topLeftCell="A4" workbookViewId="0">
      <selection activeCell="H27" sqref="H27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68" t="s">
        <v>152</v>
      </c>
      <c r="B2" s="68"/>
      <c r="C2" s="68"/>
      <c r="D2" s="68"/>
      <c r="E2" s="68"/>
      <c r="F2" s="68"/>
      <c r="G2" s="18" t="s">
        <v>46</v>
      </c>
      <c r="H2" s="2"/>
      <c r="I2" s="2"/>
      <c r="J2" s="2"/>
      <c r="K2" s="2"/>
      <c r="L2" s="2"/>
    </row>
    <row r="3" spans="1:13" ht="15.75" customHeight="1" x14ac:dyDescent="0.25">
      <c r="A3" s="69" t="s">
        <v>45</v>
      </c>
      <c r="B3" s="78"/>
      <c r="C3" s="73"/>
      <c r="D3" s="74"/>
      <c r="E3" s="69" t="s">
        <v>44</v>
      </c>
      <c r="F3" s="70"/>
      <c r="G3" s="2" t="b">
        <v>0</v>
      </c>
    </row>
    <row r="4" spans="1:13" ht="31.5" customHeight="1" x14ac:dyDescent="0.25">
      <c r="A4" s="79" t="s">
        <v>153</v>
      </c>
      <c r="B4" s="80"/>
      <c r="C4" s="75" t="str">
        <f>IF(G4,"Rachunek zysków i strat","Zestawienie zmian w funduszu jednostki")</f>
        <v>Zestawienie zmian w funduszu jednostki</v>
      </c>
      <c r="D4" s="76"/>
      <c r="E4" s="81" t="s">
        <v>42</v>
      </c>
      <c r="F4" s="82"/>
      <c r="G4" s="2" t="b">
        <v>0</v>
      </c>
      <c r="H4" s="2"/>
    </row>
    <row r="5" spans="1:13" ht="15" customHeight="1" x14ac:dyDescent="0.25">
      <c r="A5" s="79" t="s">
        <v>154</v>
      </c>
      <c r="B5" s="80"/>
      <c r="C5" s="77" t="str">
        <f>IF(G5,"sporządzony","sporządzone")</f>
        <v>sporządzone</v>
      </c>
      <c r="D5" s="76"/>
      <c r="E5" s="81"/>
      <c r="F5" s="82"/>
      <c r="G5" s="2" t="b">
        <v>0</v>
      </c>
    </row>
    <row r="6" spans="1:13" ht="15" customHeight="1" x14ac:dyDescent="0.25">
      <c r="A6" s="79" t="s">
        <v>155</v>
      </c>
      <c r="B6" s="80"/>
      <c r="C6" s="77" t="str">
        <f>CONCATENATE("na dzień ",G6)</f>
        <v>na dzień 31.12.2022</v>
      </c>
      <c r="D6" s="76"/>
      <c r="E6" s="81"/>
      <c r="F6" s="82"/>
      <c r="G6" s="2" t="s">
        <v>39</v>
      </c>
    </row>
    <row r="7" spans="1:13" ht="15" customHeight="1" x14ac:dyDescent="0.25">
      <c r="A7" s="85" t="s">
        <v>156</v>
      </c>
      <c r="B7" s="86"/>
      <c r="C7" s="77" t="str">
        <f>IF(G4,"Wariant porównawczy","")</f>
        <v/>
      </c>
      <c r="D7" s="76"/>
      <c r="E7" s="17" t="s">
        <v>34</v>
      </c>
      <c r="F7" s="16"/>
      <c r="G7" s="15">
        <v>2022</v>
      </c>
    </row>
    <row r="8" spans="1:13" ht="15" customHeight="1" x14ac:dyDescent="0.25">
      <c r="A8" s="89" t="s">
        <v>37</v>
      </c>
      <c r="B8" s="78"/>
      <c r="C8" s="77"/>
      <c r="D8" s="76"/>
      <c r="E8" s="71" t="str">
        <f>IF(G8&gt;=2018,"","wysłać bez pisma przewodniego")</f>
        <v/>
      </c>
      <c r="F8" s="72"/>
      <c r="G8" s="15">
        <v>2022</v>
      </c>
    </row>
    <row r="9" spans="1:13" ht="15" customHeight="1" x14ac:dyDescent="0.25">
      <c r="A9" s="85" t="s">
        <v>157</v>
      </c>
      <c r="B9" s="86"/>
      <c r="C9" s="93" t="s">
        <v>35</v>
      </c>
      <c r="D9" s="94"/>
      <c r="E9" s="87" t="s">
        <v>34</v>
      </c>
      <c r="F9" s="88"/>
    </row>
    <row r="10" spans="1:13" ht="15" customHeight="1" x14ac:dyDescent="0.25"/>
    <row r="11" spans="1:13" ht="25.5" customHeight="1" x14ac:dyDescent="0.25">
      <c r="A11" s="90"/>
      <c r="B11" s="91"/>
      <c r="C11" s="91"/>
      <c r="D11" s="91"/>
      <c r="E11" s="14" t="s">
        <v>33</v>
      </c>
      <c r="F11" s="13" t="s">
        <v>32</v>
      </c>
    </row>
    <row r="12" spans="1:13" ht="15" customHeight="1" x14ac:dyDescent="0.25">
      <c r="A12" s="65" t="s">
        <v>31</v>
      </c>
      <c r="B12" s="66"/>
      <c r="C12" s="66"/>
      <c r="D12" s="67"/>
      <c r="E12" s="12">
        <v>20165125.07</v>
      </c>
      <c r="F12" s="12">
        <v>19754313.710000001</v>
      </c>
      <c r="G12" s="2" t="b">
        <v>1</v>
      </c>
      <c r="H12" s="2"/>
      <c r="I12" s="2"/>
      <c r="J12" s="2"/>
      <c r="K12" s="2"/>
      <c r="L12" s="2"/>
      <c r="M12" s="2"/>
    </row>
    <row r="13" spans="1:13" ht="15" customHeight="1" x14ac:dyDescent="0.25">
      <c r="A13" s="65" t="s">
        <v>30</v>
      </c>
      <c r="B13" s="66"/>
      <c r="C13" s="66"/>
      <c r="D13" s="67"/>
      <c r="E13" s="12">
        <v>6788928.9000000004</v>
      </c>
      <c r="F13" s="12">
        <v>6942586.7300000004</v>
      </c>
      <c r="G13" s="2" t="b">
        <v>0</v>
      </c>
      <c r="H13" s="2"/>
      <c r="I13" s="2"/>
      <c r="J13" s="2"/>
      <c r="K13" s="2"/>
      <c r="L13" s="2"/>
      <c r="M13" s="2"/>
    </row>
    <row r="14" spans="1:13" ht="15" customHeight="1" x14ac:dyDescent="0.25">
      <c r="A14" s="65" t="s">
        <v>29</v>
      </c>
      <c r="B14" s="66"/>
      <c r="C14" s="66"/>
      <c r="D14" s="67"/>
      <c r="E14" s="12">
        <v>0</v>
      </c>
      <c r="F14" s="12">
        <v>0</v>
      </c>
      <c r="G14" s="2" t="b">
        <v>0</v>
      </c>
      <c r="H14" s="2"/>
      <c r="I14" s="2"/>
      <c r="J14" s="2"/>
      <c r="K14" s="2"/>
      <c r="L14" s="2"/>
      <c r="M14" s="2"/>
    </row>
    <row r="15" spans="1:13" ht="15" customHeight="1" x14ac:dyDescent="0.25">
      <c r="A15" s="65" t="s">
        <v>28</v>
      </c>
      <c r="B15" s="66"/>
      <c r="C15" s="66"/>
      <c r="D15" s="67"/>
      <c r="E15" s="12">
        <v>6788928.9000000004</v>
      </c>
      <c r="F15" s="12">
        <v>6940274.3300000001</v>
      </c>
      <c r="G15" s="2" t="b">
        <v>0</v>
      </c>
      <c r="H15" s="2"/>
      <c r="I15" s="2"/>
      <c r="J15" s="2"/>
      <c r="K15" s="2"/>
      <c r="L15" s="2"/>
      <c r="M15" s="2"/>
    </row>
    <row r="16" spans="1:13" ht="15" customHeight="1" x14ac:dyDescent="0.25">
      <c r="A16" s="65" t="s">
        <v>27</v>
      </c>
      <c r="B16" s="66"/>
      <c r="C16" s="66"/>
      <c r="D16" s="67"/>
      <c r="E16" s="12">
        <v>0</v>
      </c>
      <c r="F16" s="12">
        <v>0</v>
      </c>
      <c r="G16" s="2" t="b">
        <v>0</v>
      </c>
      <c r="H16" s="2"/>
      <c r="I16" s="2"/>
      <c r="J16" s="2"/>
      <c r="K16" s="2"/>
      <c r="L16" s="2"/>
      <c r="M16" s="2"/>
    </row>
    <row r="17" spans="1:13" ht="15" customHeight="1" x14ac:dyDescent="0.25">
      <c r="A17" s="65" t="s">
        <v>26</v>
      </c>
      <c r="B17" s="66"/>
      <c r="C17" s="66"/>
      <c r="D17" s="67"/>
      <c r="E17" s="12">
        <v>0</v>
      </c>
      <c r="F17" s="12">
        <v>0</v>
      </c>
      <c r="G17" s="2" t="b">
        <v>0</v>
      </c>
      <c r="H17" s="2"/>
      <c r="I17" s="2"/>
      <c r="J17" s="2"/>
      <c r="K17" s="2"/>
      <c r="L17" s="2"/>
      <c r="M17" s="2"/>
    </row>
    <row r="18" spans="1:13" ht="15" customHeight="1" x14ac:dyDescent="0.25">
      <c r="A18" s="65" t="s">
        <v>25</v>
      </c>
      <c r="B18" s="66"/>
      <c r="C18" s="66"/>
      <c r="D18" s="67"/>
      <c r="E18" s="12">
        <v>0</v>
      </c>
      <c r="F18" s="12">
        <v>0</v>
      </c>
      <c r="G18" s="2" t="b">
        <v>0</v>
      </c>
      <c r="H18" s="2"/>
      <c r="I18" s="2"/>
      <c r="J18" s="2"/>
      <c r="K18" s="2"/>
      <c r="L18" s="2"/>
      <c r="M18" s="2"/>
    </row>
    <row r="19" spans="1:13" ht="24" customHeight="1" x14ac:dyDescent="0.25">
      <c r="A19" s="65" t="s">
        <v>24</v>
      </c>
      <c r="B19" s="66"/>
      <c r="C19" s="66"/>
      <c r="D19" s="67"/>
      <c r="E19" s="12">
        <v>0</v>
      </c>
      <c r="F19" s="12">
        <v>0</v>
      </c>
      <c r="G19" s="2" t="b">
        <v>0</v>
      </c>
      <c r="H19" s="2"/>
      <c r="I19" s="2"/>
      <c r="J19" s="2"/>
      <c r="K19" s="2"/>
      <c r="L19" s="2"/>
      <c r="M19" s="2"/>
    </row>
    <row r="20" spans="1:13" ht="15" customHeight="1" x14ac:dyDescent="0.25">
      <c r="A20" s="65" t="s">
        <v>23</v>
      </c>
      <c r="B20" s="66"/>
      <c r="C20" s="66"/>
      <c r="D20" s="67"/>
      <c r="E20" s="12">
        <v>0</v>
      </c>
      <c r="F20" s="12">
        <v>0</v>
      </c>
      <c r="G20" s="2" t="b">
        <v>0</v>
      </c>
      <c r="H20" s="2"/>
      <c r="I20" s="2"/>
      <c r="J20" s="2"/>
      <c r="K20" s="2"/>
      <c r="L20" s="2"/>
      <c r="M20" s="2"/>
    </row>
    <row r="21" spans="1:13" ht="15" customHeight="1" x14ac:dyDescent="0.25">
      <c r="A21" s="65" t="s">
        <v>22</v>
      </c>
      <c r="B21" s="66"/>
      <c r="C21" s="66"/>
      <c r="D21" s="67"/>
      <c r="E21" s="12">
        <v>0</v>
      </c>
      <c r="F21" s="12">
        <v>2312.4</v>
      </c>
      <c r="G21" s="2" t="b">
        <v>0</v>
      </c>
      <c r="H21" s="2"/>
      <c r="I21" s="2"/>
      <c r="J21" s="2"/>
      <c r="K21" s="2"/>
      <c r="L21" s="2"/>
      <c r="M21" s="2"/>
    </row>
    <row r="22" spans="1:13" ht="15" customHeight="1" x14ac:dyDescent="0.25">
      <c r="A22" s="65" t="s">
        <v>21</v>
      </c>
      <c r="B22" s="66"/>
      <c r="C22" s="66"/>
      <c r="D22" s="67"/>
      <c r="E22" s="12">
        <v>0</v>
      </c>
      <c r="F22" s="12">
        <v>0</v>
      </c>
      <c r="G22" s="2" t="b">
        <v>0</v>
      </c>
      <c r="H22" s="2"/>
      <c r="I22" s="2"/>
      <c r="J22" s="2"/>
      <c r="K22" s="2"/>
      <c r="L22" s="2"/>
      <c r="M22" s="2"/>
    </row>
    <row r="23" spans="1:13" ht="15" customHeight="1" x14ac:dyDescent="0.25">
      <c r="A23" s="65" t="s">
        <v>20</v>
      </c>
      <c r="B23" s="66"/>
      <c r="C23" s="66"/>
      <c r="D23" s="67"/>
      <c r="E23" s="12">
        <v>0</v>
      </c>
      <c r="F23" s="12">
        <v>0</v>
      </c>
      <c r="G23" s="2" t="b">
        <v>0</v>
      </c>
      <c r="H23" s="2"/>
      <c r="I23" s="2"/>
      <c r="J23" s="2"/>
      <c r="K23" s="2"/>
      <c r="L23" s="2"/>
      <c r="M23" s="2"/>
    </row>
    <row r="24" spans="1:13" ht="15" customHeight="1" x14ac:dyDescent="0.25">
      <c r="A24" s="65" t="s">
        <v>19</v>
      </c>
      <c r="B24" s="66"/>
      <c r="C24" s="66"/>
      <c r="D24" s="67"/>
      <c r="E24" s="12">
        <v>7199740.2599999998</v>
      </c>
      <c r="F24" s="12">
        <v>7281324.8200000003</v>
      </c>
      <c r="G24" s="2" t="b">
        <v>0</v>
      </c>
      <c r="H24" s="2"/>
      <c r="I24" s="2"/>
      <c r="J24" s="2"/>
      <c r="K24" s="2"/>
      <c r="L24" s="2"/>
      <c r="M24" s="2"/>
    </row>
    <row r="25" spans="1:13" ht="15" customHeight="1" x14ac:dyDescent="0.25">
      <c r="A25" s="65" t="s">
        <v>18</v>
      </c>
      <c r="B25" s="66"/>
      <c r="C25" s="66"/>
      <c r="D25" s="67"/>
      <c r="E25" s="12">
        <v>7190180.3700000001</v>
      </c>
      <c r="F25" s="12">
        <v>7252979.3399999999</v>
      </c>
      <c r="G25" s="2" t="b">
        <v>0</v>
      </c>
      <c r="H25" s="2"/>
      <c r="I25" s="2"/>
      <c r="J25" s="2"/>
      <c r="K25" s="2"/>
      <c r="L25" s="2"/>
      <c r="M25" s="2"/>
    </row>
    <row r="26" spans="1:13" ht="15" customHeight="1" x14ac:dyDescent="0.25">
      <c r="A26" s="65" t="s">
        <v>17</v>
      </c>
      <c r="B26" s="66"/>
      <c r="C26" s="66"/>
      <c r="D26" s="67"/>
      <c r="E26" s="12">
        <v>9559.89</v>
      </c>
      <c r="F26" s="12">
        <v>28345.48</v>
      </c>
      <c r="G26" s="2" t="b">
        <v>0</v>
      </c>
      <c r="H26" s="2"/>
      <c r="I26" s="2"/>
      <c r="J26" s="2"/>
      <c r="K26" s="2"/>
      <c r="L26" s="2"/>
      <c r="M26" s="2"/>
    </row>
    <row r="27" spans="1:13" ht="15" customHeight="1" x14ac:dyDescent="0.25">
      <c r="A27" s="65" t="s">
        <v>16</v>
      </c>
      <c r="B27" s="66"/>
      <c r="C27" s="66"/>
      <c r="D27" s="67"/>
      <c r="E27" s="12">
        <v>0</v>
      </c>
      <c r="F27" s="12">
        <v>0</v>
      </c>
      <c r="G27" s="2" t="b">
        <v>0</v>
      </c>
      <c r="H27" s="2"/>
      <c r="I27" s="2"/>
      <c r="J27" s="2"/>
      <c r="K27" s="2"/>
      <c r="L27" s="2"/>
      <c r="M27" s="2"/>
    </row>
    <row r="28" spans="1:13" ht="15" customHeight="1" x14ac:dyDescent="0.25">
      <c r="A28" s="65" t="s">
        <v>15</v>
      </c>
      <c r="B28" s="66"/>
      <c r="C28" s="66"/>
      <c r="D28" s="67"/>
      <c r="E28" s="12">
        <v>0</v>
      </c>
      <c r="F28" s="12">
        <v>0</v>
      </c>
      <c r="G28" s="2" t="b">
        <v>0</v>
      </c>
      <c r="H28" s="2"/>
      <c r="I28" s="2"/>
      <c r="J28" s="2"/>
      <c r="K28" s="2"/>
      <c r="L28" s="2"/>
      <c r="M28" s="2"/>
    </row>
    <row r="29" spans="1:13" ht="15" customHeight="1" x14ac:dyDescent="0.25">
      <c r="A29" s="65" t="s">
        <v>14</v>
      </c>
      <c r="B29" s="66"/>
      <c r="C29" s="66"/>
      <c r="D29" s="67"/>
      <c r="E29" s="12">
        <v>0</v>
      </c>
      <c r="F29" s="12">
        <v>0</v>
      </c>
      <c r="G29" s="2" t="b">
        <v>0</v>
      </c>
      <c r="H29" s="2"/>
      <c r="I29" s="2"/>
      <c r="J29" s="2"/>
      <c r="K29" s="2"/>
      <c r="L29" s="2"/>
      <c r="M29" s="2"/>
    </row>
    <row r="30" spans="1:13" ht="24" customHeight="1" x14ac:dyDescent="0.25">
      <c r="A30" s="65" t="s">
        <v>13</v>
      </c>
      <c r="B30" s="66"/>
      <c r="C30" s="66"/>
      <c r="D30" s="67"/>
      <c r="E30" s="12">
        <v>0</v>
      </c>
      <c r="F30" s="12">
        <v>0</v>
      </c>
      <c r="G30" s="2" t="b">
        <v>0</v>
      </c>
      <c r="H30" s="2"/>
      <c r="I30" s="2"/>
      <c r="J30" s="2"/>
      <c r="K30" s="2"/>
      <c r="L30" s="2"/>
      <c r="M30" s="2"/>
    </row>
    <row r="31" spans="1:13" ht="15" customHeight="1" x14ac:dyDescent="0.25">
      <c r="A31" s="65" t="s">
        <v>12</v>
      </c>
      <c r="B31" s="66"/>
      <c r="C31" s="66"/>
      <c r="D31" s="67"/>
      <c r="E31" s="12">
        <v>0</v>
      </c>
      <c r="F31" s="12">
        <v>0</v>
      </c>
      <c r="G31" s="2" t="b">
        <v>0</v>
      </c>
      <c r="H31" s="2"/>
      <c r="I31" s="2"/>
      <c r="J31" s="2"/>
      <c r="K31" s="2"/>
      <c r="L31" s="2"/>
      <c r="M31" s="2"/>
    </row>
    <row r="32" spans="1:13" ht="15" customHeight="1" x14ac:dyDescent="0.25">
      <c r="A32" s="65" t="s">
        <v>11</v>
      </c>
      <c r="B32" s="66"/>
      <c r="C32" s="66"/>
      <c r="D32" s="67"/>
      <c r="E32" s="12">
        <v>0</v>
      </c>
      <c r="F32" s="12">
        <v>0</v>
      </c>
      <c r="G32" s="2" t="b">
        <v>0</v>
      </c>
      <c r="H32" s="2"/>
      <c r="I32" s="2"/>
      <c r="J32" s="2"/>
      <c r="K32" s="2"/>
      <c r="L32" s="2"/>
      <c r="M32" s="2"/>
    </row>
    <row r="33" spans="1:13" ht="15" customHeight="1" x14ac:dyDescent="0.25">
      <c r="A33" s="65" t="s">
        <v>10</v>
      </c>
      <c r="B33" s="66"/>
      <c r="C33" s="66"/>
      <c r="D33" s="67"/>
      <c r="E33" s="12">
        <v>0</v>
      </c>
      <c r="F33" s="12">
        <v>0</v>
      </c>
      <c r="G33" s="2" t="b">
        <v>0</v>
      </c>
      <c r="H33" s="2"/>
      <c r="I33" s="2"/>
      <c r="J33" s="2"/>
      <c r="K33" s="2"/>
      <c r="L33" s="2"/>
      <c r="M33" s="2"/>
    </row>
    <row r="34" spans="1:13" ht="15" customHeight="1" x14ac:dyDescent="0.25">
      <c r="A34" s="65" t="s">
        <v>9</v>
      </c>
      <c r="B34" s="66"/>
      <c r="C34" s="66"/>
      <c r="D34" s="67"/>
      <c r="E34" s="12">
        <v>19754313.710000001</v>
      </c>
      <c r="F34" s="12">
        <v>19415575.620000001</v>
      </c>
      <c r="G34" s="2" t="b">
        <v>1</v>
      </c>
      <c r="H34" s="2"/>
      <c r="I34" s="2"/>
      <c r="J34" s="2"/>
      <c r="K34" s="2"/>
      <c r="L34" s="2"/>
      <c r="M34" s="2"/>
    </row>
    <row r="35" spans="1:13" ht="15" customHeight="1" x14ac:dyDescent="0.25">
      <c r="A35" s="65" t="s">
        <v>8</v>
      </c>
      <c r="B35" s="66"/>
      <c r="C35" s="66"/>
      <c r="D35" s="67"/>
      <c r="E35" s="12">
        <v>-7252979.3399999999</v>
      </c>
      <c r="F35" s="12">
        <v>-7503874.96</v>
      </c>
      <c r="G35" s="2" t="b">
        <v>1</v>
      </c>
      <c r="H35" s="2"/>
      <c r="I35" s="2"/>
      <c r="J35" s="2"/>
      <c r="K35" s="2"/>
      <c r="L35" s="2"/>
      <c r="M35" s="2"/>
    </row>
    <row r="36" spans="1:13" ht="15" customHeight="1" x14ac:dyDescent="0.25">
      <c r="A36" s="65" t="s">
        <v>7</v>
      </c>
      <c r="B36" s="66"/>
      <c r="C36" s="66"/>
      <c r="D36" s="67"/>
      <c r="E36" s="12">
        <v>0</v>
      </c>
      <c r="F36" s="12">
        <v>0</v>
      </c>
      <c r="G36" s="2" t="b">
        <v>0</v>
      </c>
      <c r="H36" s="2"/>
      <c r="I36" s="2"/>
      <c r="J36" s="2"/>
      <c r="K36" s="2"/>
      <c r="L36" s="2"/>
      <c r="M36" s="2"/>
    </row>
    <row r="37" spans="1:13" ht="15" customHeight="1" x14ac:dyDescent="0.25">
      <c r="A37" s="65" t="s">
        <v>6</v>
      </c>
      <c r="B37" s="66"/>
      <c r="C37" s="66"/>
      <c r="D37" s="67"/>
      <c r="E37" s="12">
        <v>-7252979.3399999999</v>
      </c>
      <c r="F37" s="12">
        <v>-7503874.96</v>
      </c>
      <c r="G37" s="2" t="b">
        <v>0</v>
      </c>
      <c r="H37" s="2"/>
      <c r="I37" s="2"/>
      <c r="J37" s="2"/>
      <c r="K37" s="2"/>
      <c r="L37" s="2"/>
      <c r="M37" s="2"/>
    </row>
    <row r="38" spans="1:13" ht="15" customHeight="1" x14ac:dyDescent="0.25">
      <c r="A38" s="65" t="s">
        <v>5</v>
      </c>
      <c r="B38" s="66"/>
      <c r="C38" s="66"/>
      <c r="D38" s="67"/>
      <c r="E38" s="12">
        <v>0</v>
      </c>
      <c r="F38" s="12">
        <v>0</v>
      </c>
      <c r="G38" s="2" t="b">
        <v>0</v>
      </c>
      <c r="H38" s="2"/>
      <c r="I38" s="2"/>
      <c r="J38" s="2"/>
      <c r="K38" s="2"/>
      <c r="L38" s="2"/>
      <c r="M38" s="2"/>
    </row>
    <row r="39" spans="1:13" ht="15" customHeight="1" x14ac:dyDescent="0.25">
      <c r="A39" s="65" t="s">
        <v>4</v>
      </c>
      <c r="B39" s="66"/>
      <c r="C39" s="66"/>
      <c r="D39" s="67"/>
      <c r="E39" s="12">
        <v>12501334.369999999</v>
      </c>
      <c r="F39" s="12">
        <v>11911700.66</v>
      </c>
      <c r="G39" s="2" t="b">
        <v>1</v>
      </c>
      <c r="H39" s="2"/>
      <c r="I39" s="2"/>
      <c r="J39" s="2"/>
      <c r="K39" s="2"/>
      <c r="L39" s="2"/>
      <c r="M39" s="2"/>
    </row>
    <row r="40" spans="1:13" ht="15" customHeight="1" x14ac:dyDescent="0.25">
      <c r="A40" s="11"/>
      <c r="B40" s="11"/>
      <c r="C40" s="11"/>
      <c r="D40" s="11"/>
      <c r="E40" s="10"/>
      <c r="F40" s="9"/>
      <c r="G40" s="2"/>
      <c r="H40" s="2"/>
      <c r="I40" s="2"/>
      <c r="J40" s="2"/>
      <c r="K40" s="2"/>
      <c r="L40" s="2"/>
      <c r="M40" s="2"/>
    </row>
    <row r="41" spans="1:13" ht="13.5" hidden="1" customHeight="1" x14ac:dyDescent="0.25">
      <c r="A41" s="92" t="s">
        <v>3</v>
      </c>
      <c r="B41" s="92"/>
      <c r="C41" s="92"/>
      <c r="D41" s="92"/>
      <c r="E41" s="8"/>
      <c r="F41" s="8"/>
      <c r="G41" s="7">
        <v>2022</v>
      </c>
    </row>
    <row r="42" spans="1:13" ht="15" customHeight="1" x14ac:dyDescent="0.25">
      <c r="A42" s="92"/>
      <c r="B42" s="92"/>
      <c r="C42" s="92"/>
      <c r="D42" s="92"/>
      <c r="E42" s="3"/>
      <c r="F42" s="5">
        <v>0</v>
      </c>
      <c r="G42" s="2" t="b">
        <v>0</v>
      </c>
    </row>
    <row r="43" spans="1:13" ht="15" customHeight="1" x14ac:dyDescent="0.25">
      <c r="A43" s="41"/>
      <c r="B43" s="41"/>
      <c r="C43" s="41"/>
      <c r="D43" s="41"/>
      <c r="E43" s="3"/>
      <c r="F43" s="3"/>
      <c r="G43" s="2"/>
    </row>
    <row r="44" spans="1:13" ht="36" customHeight="1" x14ac:dyDescent="0.25">
      <c r="A44" s="83" t="s">
        <v>2</v>
      </c>
      <c r="B44" s="83"/>
      <c r="C44" s="83" t="str">
        <f>G44&amp;CHAR(10)&amp;"......................................."&amp;CHAR(10)&amp;"rok, miesiąc, dzień"</f>
        <v>2023.03.27
.......................................
rok, miesiąc, dzień</v>
      </c>
      <c r="D44" s="83"/>
      <c r="E44" s="83" t="s">
        <v>1</v>
      </c>
      <c r="F44" s="84"/>
      <c r="G44" s="2" t="s">
        <v>109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A37:D37"/>
    <mergeCell ref="A26:D26"/>
    <mergeCell ref="A27:D27"/>
    <mergeCell ref="A28:D28"/>
    <mergeCell ref="A29:D29"/>
    <mergeCell ref="A30:D30"/>
    <mergeCell ref="A36:D36"/>
    <mergeCell ref="A32:D32"/>
    <mergeCell ref="A33:D33"/>
    <mergeCell ref="A34:D34"/>
    <mergeCell ref="A35:D35"/>
    <mergeCell ref="E44:F44"/>
    <mergeCell ref="A38:D38"/>
    <mergeCell ref="A39:D39"/>
    <mergeCell ref="A41:D41"/>
    <mergeCell ref="A42:D42"/>
    <mergeCell ref="A44:B44"/>
    <mergeCell ref="C44:D44"/>
    <mergeCell ref="A21:D21"/>
    <mergeCell ref="A22:D22"/>
    <mergeCell ref="A23:D23"/>
    <mergeCell ref="A24:D24"/>
    <mergeCell ref="A31:D31"/>
    <mergeCell ref="A25:D25"/>
    <mergeCell ref="A19:D19"/>
    <mergeCell ref="A20:D20"/>
    <mergeCell ref="A13:D13"/>
    <mergeCell ref="E9:F9"/>
    <mergeCell ref="A11:D11"/>
    <mergeCell ref="A12:D12"/>
    <mergeCell ref="A9:B9"/>
    <mergeCell ref="C9:D9"/>
    <mergeCell ref="A16:D16"/>
    <mergeCell ref="A17:D17"/>
    <mergeCell ref="A18:D18"/>
    <mergeCell ref="A14:D14"/>
    <mergeCell ref="A15:D15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  <mergeCell ref="C6:D6"/>
    <mergeCell ref="A7:B7"/>
    <mergeCell ref="C7:D7"/>
    <mergeCell ref="A8:B8"/>
    <mergeCell ref="C8:D8"/>
  </mergeCells>
  <conditionalFormatting sqref="A12:F39">
    <cfRule type="expression" dxfId="85" priority="6">
      <formula>$G12</formula>
    </cfRule>
  </conditionalFormatting>
  <conditionalFormatting sqref="E12:E39">
    <cfRule type="expression" dxfId="84" priority="5">
      <formula>AND($G$3,$E12=0)</formula>
    </cfRule>
  </conditionalFormatting>
  <conditionalFormatting sqref="F12:F39">
    <cfRule type="expression" dxfId="83" priority="4">
      <formula>AND($G$3,$F12=0)</formula>
    </cfRule>
  </conditionalFormatting>
  <conditionalFormatting sqref="F42">
    <cfRule type="expression" dxfId="82" priority="3">
      <formula>OR($G42=FALSE,AND($G$3,$F42=0))</formula>
    </cfRule>
  </conditionalFormatting>
  <conditionalFormatting sqref="E7">
    <cfRule type="expression" dxfId="81" priority="1">
      <formula>$G7&lt;2018</formula>
    </cfRule>
  </conditionalFormatting>
  <conditionalFormatting sqref="F7">
    <cfRule type="expression" dxfId="8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23.02.0002.34570, VULCAN sp. z o.o., licencja: warszawapragapolnoc, nr lic: 3079, Dzielnicowe Biuro Finansów Oświaty Praga Północ m. st...&amp;C&amp;"Calibri"&amp;8Strona &amp;P z &amp;N
&amp;R
&amp;"Calibri"&amp;7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7"/>
  <sheetViews>
    <sheetView showGridLines="0" topLeftCell="A16" workbookViewId="0">
      <selection activeCell="K24" sqref="K24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68" t="s">
        <v>193</v>
      </c>
      <c r="B2" s="68"/>
      <c r="C2" s="68"/>
      <c r="D2" s="68"/>
      <c r="E2" s="68"/>
      <c r="F2" s="68"/>
      <c r="G2" s="18" t="s">
        <v>46</v>
      </c>
      <c r="H2" s="2"/>
      <c r="I2" s="2"/>
      <c r="J2" s="2"/>
      <c r="K2" s="2"/>
      <c r="L2" s="2"/>
    </row>
    <row r="3" spans="1:13" ht="15.75" customHeight="1" x14ac:dyDescent="0.25">
      <c r="A3" s="69" t="s">
        <v>45</v>
      </c>
      <c r="B3" s="78"/>
      <c r="C3" s="73"/>
      <c r="D3" s="74"/>
      <c r="E3" s="69" t="s">
        <v>44</v>
      </c>
      <c r="F3" s="70"/>
      <c r="G3" s="2" t="b">
        <v>0</v>
      </c>
    </row>
    <row r="4" spans="1:13" ht="31.5" customHeight="1" x14ac:dyDescent="0.25">
      <c r="A4" s="79" t="s">
        <v>194</v>
      </c>
      <c r="B4" s="80"/>
      <c r="C4" s="75" t="str">
        <f>IF(G4,"Rachunek zysków i strat","Zestawienie zmian w funduszu jednostki")</f>
        <v>Zestawienie zmian w funduszu jednostki</v>
      </c>
      <c r="D4" s="76"/>
      <c r="E4" s="81" t="s">
        <v>42</v>
      </c>
      <c r="F4" s="82"/>
      <c r="G4" s="2" t="b">
        <v>0</v>
      </c>
      <c r="H4" s="2"/>
    </row>
    <row r="5" spans="1:13" ht="15" customHeight="1" x14ac:dyDescent="0.25">
      <c r="A5" s="79" t="s">
        <v>195</v>
      </c>
      <c r="B5" s="80"/>
      <c r="C5" s="77" t="str">
        <f>IF(G5,"sporządzony","sporządzone")</f>
        <v>sporządzone</v>
      </c>
      <c r="D5" s="76"/>
      <c r="E5" s="81"/>
      <c r="F5" s="82"/>
      <c r="G5" s="2" t="b">
        <v>0</v>
      </c>
    </row>
    <row r="6" spans="1:13" ht="15" customHeight="1" x14ac:dyDescent="0.25">
      <c r="A6" s="79" t="s">
        <v>196</v>
      </c>
      <c r="B6" s="80"/>
      <c r="C6" s="77" t="str">
        <f>CONCATENATE("na dzień ",G6)</f>
        <v>na dzień 31.12.2022</v>
      </c>
      <c r="D6" s="76"/>
      <c r="E6" s="81"/>
      <c r="F6" s="82"/>
      <c r="G6" s="2" t="s">
        <v>39</v>
      </c>
    </row>
    <row r="7" spans="1:13" ht="15" customHeight="1" x14ac:dyDescent="0.25">
      <c r="A7" s="85" t="s">
        <v>197</v>
      </c>
      <c r="B7" s="86"/>
      <c r="C7" s="77" t="str">
        <f>IF(G4,"Wariant porównawczy","")</f>
        <v/>
      </c>
      <c r="D7" s="76"/>
      <c r="E7" s="17" t="s">
        <v>34</v>
      </c>
      <c r="F7" s="16"/>
      <c r="G7" s="15">
        <v>2022</v>
      </c>
    </row>
    <row r="8" spans="1:13" ht="15" customHeight="1" x14ac:dyDescent="0.25">
      <c r="A8" s="89" t="s">
        <v>37</v>
      </c>
      <c r="B8" s="78"/>
      <c r="C8" s="77"/>
      <c r="D8" s="76"/>
      <c r="E8" s="71" t="str">
        <f>IF(G8&gt;=2018,"","wysłać bez pisma przewodniego")</f>
        <v/>
      </c>
      <c r="F8" s="72"/>
      <c r="G8" s="15">
        <v>2022</v>
      </c>
    </row>
    <row r="9" spans="1:13" ht="15" customHeight="1" x14ac:dyDescent="0.25">
      <c r="A9" s="85" t="s">
        <v>198</v>
      </c>
      <c r="B9" s="86"/>
      <c r="C9" s="93" t="s">
        <v>35</v>
      </c>
      <c r="D9" s="94"/>
      <c r="E9" s="87" t="s">
        <v>34</v>
      </c>
      <c r="F9" s="88"/>
    </row>
    <row r="10" spans="1:13" ht="15" customHeight="1" x14ac:dyDescent="0.25"/>
    <row r="11" spans="1:13" ht="25.5" customHeight="1" x14ac:dyDescent="0.25">
      <c r="A11" s="90"/>
      <c r="B11" s="91"/>
      <c r="C11" s="91"/>
      <c r="D11" s="91"/>
      <c r="E11" s="14" t="s">
        <v>33</v>
      </c>
      <c r="F11" s="13" t="s">
        <v>32</v>
      </c>
    </row>
    <row r="12" spans="1:13" ht="15" customHeight="1" x14ac:dyDescent="0.25">
      <c r="A12" s="65" t="s">
        <v>31</v>
      </c>
      <c r="B12" s="66"/>
      <c r="C12" s="66"/>
      <c r="D12" s="67"/>
      <c r="E12" s="12">
        <v>14505137.460000001</v>
      </c>
      <c r="F12" s="12">
        <v>15418893.76</v>
      </c>
      <c r="G12" s="2" t="b">
        <v>1</v>
      </c>
      <c r="H12" s="2"/>
      <c r="I12" s="2"/>
      <c r="J12" s="2"/>
      <c r="K12" s="2"/>
      <c r="L12" s="2"/>
      <c r="M12" s="2"/>
    </row>
    <row r="13" spans="1:13" ht="15" customHeight="1" x14ac:dyDescent="0.25">
      <c r="A13" s="65" t="s">
        <v>30</v>
      </c>
      <c r="B13" s="66"/>
      <c r="C13" s="66"/>
      <c r="D13" s="67"/>
      <c r="E13" s="12">
        <v>12062998.710000001</v>
      </c>
      <c r="F13" s="12">
        <v>11579739.560000001</v>
      </c>
      <c r="G13" s="2" t="b">
        <v>0</v>
      </c>
      <c r="H13" s="2"/>
      <c r="I13" s="2"/>
      <c r="J13" s="2"/>
      <c r="K13" s="2"/>
      <c r="L13" s="2"/>
      <c r="M13" s="2"/>
    </row>
    <row r="14" spans="1:13" ht="15" customHeight="1" x14ac:dyDescent="0.25">
      <c r="A14" s="65" t="s">
        <v>29</v>
      </c>
      <c r="B14" s="66"/>
      <c r="C14" s="66"/>
      <c r="D14" s="67"/>
      <c r="E14" s="12">
        <v>0</v>
      </c>
      <c r="F14" s="12">
        <v>0</v>
      </c>
      <c r="G14" s="2" t="b">
        <v>0</v>
      </c>
      <c r="H14" s="2"/>
      <c r="I14" s="2"/>
      <c r="J14" s="2"/>
      <c r="K14" s="2"/>
      <c r="L14" s="2"/>
      <c r="M14" s="2"/>
    </row>
    <row r="15" spans="1:13" ht="15" customHeight="1" x14ac:dyDescent="0.25">
      <c r="A15" s="65" t="s">
        <v>28</v>
      </c>
      <c r="B15" s="66"/>
      <c r="C15" s="66"/>
      <c r="D15" s="67"/>
      <c r="E15" s="12">
        <v>11125678.470000001</v>
      </c>
      <c r="F15" s="12">
        <v>11577427.16</v>
      </c>
      <c r="G15" s="2" t="b">
        <v>0</v>
      </c>
      <c r="H15" s="2"/>
      <c r="I15" s="2"/>
      <c r="J15" s="2"/>
      <c r="K15" s="2"/>
      <c r="L15" s="2"/>
      <c r="M15" s="2"/>
    </row>
    <row r="16" spans="1:13" ht="15" customHeight="1" x14ac:dyDescent="0.25">
      <c r="A16" s="65" t="s">
        <v>27</v>
      </c>
      <c r="B16" s="66"/>
      <c r="C16" s="66"/>
      <c r="D16" s="67"/>
      <c r="E16" s="12">
        <v>0</v>
      </c>
      <c r="F16" s="12">
        <v>0</v>
      </c>
      <c r="G16" s="2" t="b">
        <v>0</v>
      </c>
      <c r="H16" s="2"/>
      <c r="I16" s="2"/>
      <c r="J16" s="2"/>
      <c r="K16" s="2"/>
      <c r="L16" s="2"/>
      <c r="M16" s="2"/>
    </row>
    <row r="17" spans="1:13" ht="15" customHeight="1" x14ac:dyDescent="0.25">
      <c r="A17" s="65" t="s">
        <v>26</v>
      </c>
      <c r="B17" s="66"/>
      <c r="C17" s="66"/>
      <c r="D17" s="67"/>
      <c r="E17" s="12">
        <v>0</v>
      </c>
      <c r="F17" s="12">
        <v>0</v>
      </c>
      <c r="G17" s="2" t="b">
        <v>0</v>
      </c>
      <c r="H17" s="2"/>
      <c r="I17" s="2"/>
      <c r="J17" s="2"/>
      <c r="K17" s="2"/>
      <c r="L17" s="2"/>
      <c r="M17" s="2"/>
    </row>
    <row r="18" spans="1:13" ht="15" customHeight="1" x14ac:dyDescent="0.25">
      <c r="A18" s="65" t="s">
        <v>25</v>
      </c>
      <c r="B18" s="66"/>
      <c r="C18" s="66"/>
      <c r="D18" s="67"/>
      <c r="E18" s="12">
        <v>0</v>
      </c>
      <c r="F18" s="12">
        <v>0</v>
      </c>
      <c r="G18" s="2" t="b">
        <v>0</v>
      </c>
      <c r="H18" s="2"/>
      <c r="I18" s="2"/>
      <c r="J18" s="2"/>
      <c r="K18" s="2"/>
      <c r="L18" s="2"/>
      <c r="M18" s="2"/>
    </row>
    <row r="19" spans="1:13" ht="24" customHeight="1" x14ac:dyDescent="0.25">
      <c r="A19" s="65" t="s">
        <v>24</v>
      </c>
      <c r="B19" s="66"/>
      <c r="C19" s="66"/>
      <c r="D19" s="67"/>
      <c r="E19" s="12">
        <v>937320.24</v>
      </c>
      <c r="F19" s="12">
        <v>0</v>
      </c>
      <c r="G19" s="2" t="b">
        <v>0</v>
      </c>
      <c r="H19" s="2"/>
      <c r="I19" s="2"/>
      <c r="J19" s="2"/>
      <c r="K19" s="2"/>
      <c r="L19" s="2"/>
      <c r="M19" s="2"/>
    </row>
    <row r="20" spans="1:13" ht="15" customHeight="1" x14ac:dyDescent="0.25">
      <c r="A20" s="65" t="s">
        <v>23</v>
      </c>
      <c r="B20" s="66"/>
      <c r="C20" s="66"/>
      <c r="D20" s="67"/>
      <c r="E20" s="12">
        <v>0</v>
      </c>
      <c r="F20" s="12">
        <v>0</v>
      </c>
      <c r="G20" s="2" t="b">
        <v>0</v>
      </c>
      <c r="H20" s="2"/>
      <c r="I20" s="2"/>
      <c r="J20" s="2"/>
      <c r="K20" s="2"/>
      <c r="L20" s="2"/>
      <c r="M20" s="2"/>
    </row>
    <row r="21" spans="1:13" ht="15" customHeight="1" x14ac:dyDescent="0.25">
      <c r="A21" s="65" t="s">
        <v>22</v>
      </c>
      <c r="B21" s="66"/>
      <c r="C21" s="66"/>
      <c r="D21" s="67"/>
      <c r="E21" s="12">
        <v>0</v>
      </c>
      <c r="F21" s="12">
        <v>2312.4</v>
      </c>
      <c r="G21" s="2" t="b">
        <v>0</v>
      </c>
      <c r="H21" s="2"/>
      <c r="I21" s="2"/>
      <c r="J21" s="2"/>
      <c r="K21" s="2"/>
      <c r="L21" s="2"/>
      <c r="M21" s="2"/>
    </row>
    <row r="22" spans="1:13" ht="15" customHeight="1" x14ac:dyDescent="0.25">
      <c r="A22" s="65" t="s">
        <v>21</v>
      </c>
      <c r="B22" s="66"/>
      <c r="C22" s="66"/>
      <c r="D22" s="67"/>
      <c r="E22" s="12">
        <v>0</v>
      </c>
      <c r="F22" s="12">
        <v>0</v>
      </c>
      <c r="G22" s="2" t="b">
        <v>0</v>
      </c>
      <c r="H22" s="2"/>
      <c r="I22" s="2"/>
      <c r="J22" s="2"/>
      <c r="K22" s="2"/>
      <c r="L22" s="2"/>
      <c r="M22" s="2"/>
    </row>
    <row r="23" spans="1:13" ht="15" customHeight="1" x14ac:dyDescent="0.25">
      <c r="A23" s="65" t="s">
        <v>20</v>
      </c>
      <c r="B23" s="66"/>
      <c r="C23" s="66"/>
      <c r="D23" s="67"/>
      <c r="E23" s="12">
        <v>0</v>
      </c>
      <c r="F23" s="12">
        <v>0</v>
      </c>
      <c r="G23" s="2" t="b">
        <v>0</v>
      </c>
      <c r="H23" s="2"/>
      <c r="I23" s="2"/>
      <c r="J23" s="2"/>
      <c r="K23" s="2"/>
      <c r="L23" s="2"/>
      <c r="M23" s="2"/>
    </row>
    <row r="24" spans="1:13" ht="15" customHeight="1" x14ac:dyDescent="0.25">
      <c r="A24" s="65" t="s">
        <v>19</v>
      </c>
      <c r="B24" s="66"/>
      <c r="C24" s="66"/>
      <c r="D24" s="67"/>
      <c r="E24" s="12">
        <v>11149242.41</v>
      </c>
      <c r="F24" s="12">
        <v>11435310.24</v>
      </c>
      <c r="G24" s="2" t="b">
        <v>0</v>
      </c>
      <c r="H24" s="2"/>
      <c r="I24" s="2"/>
      <c r="J24" s="2"/>
      <c r="K24" s="2"/>
      <c r="L24" s="2"/>
      <c r="M24" s="2"/>
    </row>
    <row r="25" spans="1:13" ht="15" customHeight="1" x14ac:dyDescent="0.25">
      <c r="A25" s="65" t="s">
        <v>18</v>
      </c>
      <c r="B25" s="66"/>
      <c r="C25" s="66"/>
      <c r="D25" s="67"/>
      <c r="E25" s="12">
        <v>11131979.01</v>
      </c>
      <c r="F25" s="12">
        <v>11390807.43</v>
      </c>
      <c r="G25" s="2" t="b">
        <v>0</v>
      </c>
      <c r="H25" s="2"/>
      <c r="I25" s="2"/>
      <c r="J25" s="2"/>
      <c r="K25" s="2"/>
      <c r="L25" s="2"/>
      <c r="M25" s="2"/>
    </row>
    <row r="26" spans="1:13" ht="15" customHeight="1" x14ac:dyDescent="0.25">
      <c r="A26" s="65" t="s">
        <v>17</v>
      </c>
      <c r="B26" s="66"/>
      <c r="C26" s="66"/>
      <c r="D26" s="67"/>
      <c r="E26" s="12">
        <v>17263.400000000001</v>
      </c>
      <c r="F26" s="12">
        <v>44502.81</v>
      </c>
      <c r="G26" s="2" t="b">
        <v>0</v>
      </c>
      <c r="H26" s="2"/>
      <c r="I26" s="2"/>
      <c r="J26" s="2"/>
      <c r="K26" s="2"/>
      <c r="L26" s="2"/>
      <c r="M26" s="2"/>
    </row>
    <row r="27" spans="1:13" ht="15" customHeight="1" x14ac:dyDescent="0.25">
      <c r="A27" s="65" t="s">
        <v>16</v>
      </c>
      <c r="B27" s="66"/>
      <c r="C27" s="66"/>
      <c r="D27" s="67"/>
      <c r="E27" s="12">
        <v>0</v>
      </c>
      <c r="F27" s="12">
        <v>0</v>
      </c>
      <c r="G27" s="2" t="b">
        <v>0</v>
      </c>
      <c r="H27" s="2"/>
      <c r="I27" s="2"/>
      <c r="J27" s="2"/>
      <c r="K27" s="2"/>
      <c r="L27" s="2"/>
      <c r="M27" s="2"/>
    </row>
    <row r="28" spans="1:13" ht="15" customHeight="1" x14ac:dyDescent="0.25">
      <c r="A28" s="65" t="s">
        <v>15</v>
      </c>
      <c r="B28" s="66"/>
      <c r="C28" s="66"/>
      <c r="D28" s="67"/>
      <c r="E28" s="12">
        <v>0</v>
      </c>
      <c r="F28" s="12">
        <v>0</v>
      </c>
      <c r="G28" s="2" t="b">
        <v>0</v>
      </c>
      <c r="H28" s="2"/>
      <c r="I28" s="2"/>
      <c r="J28" s="2"/>
      <c r="K28" s="2"/>
      <c r="L28" s="2"/>
      <c r="M28" s="2"/>
    </row>
    <row r="29" spans="1:13" ht="15" customHeight="1" x14ac:dyDescent="0.25">
      <c r="A29" s="65" t="s">
        <v>14</v>
      </c>
      <c r="B29" s="66"/>
      <c r="C29" s="66"/>
      <c r="D29" s="67"/>
      <c r="E29" s="12">
        <v>0</v>
      </c>
      <c r="F29" s="12">
        <v>0</v>
      </c>
      <c r="G29" s="2" t="b">
        <v>0</v>
      </c>
      <c r="H29" s="2"/>
      <c r="I29" s="2"/>
      <c r="J29" s="2"/>
      <c r="K29" s="2"/>
      <c r="L29" s="2"/>
      <c r="M29" s="2"/>
    </row>
    <row r="30" spans="1:13" ht="24" customHeight="1" x14ac:dyDescent="0.25">
      <c r="A30" s="65" t="s">
        <v>13</v>
      </c>
      <c r="B30" s="66"/>
      <c r="C30" s="66"/>
      <c r="D30" s="67"/>
      <c r="E30" s="12">
        <v>0</v>
      </c>
      <c r="F30" s="12">
        <v>0</v>
      </c>
      <c r="G30" s="2" t="b">
        <v>0</v>
      </c>
      <c r="H30" s="2"/>
      <c r="I30" s="2"/>
      <c r="J30" s="2"/>
      <c r="K30" s="2"/>
      <c r="L30" s="2"/>
      <c r="M30" s="2"/>
    </row>
    <row r="31" spans="1:13" ht="15" customHeight="1" x14ac:dyDescent="0.25">
      <c r="A31" s="65" t="s">
        <v>12</v>
      </c>
      <c r="B31" s="66"/>
      <c r="C31" s="66"/>
      <c r="D31" s="67"/>
      <c r="E31" s="12">
        <v>0</v>
      </c>
      <c r="F31" s="12">
        <v>0</v>
      </c>
      <c r="G31" s="2" t="b">
        <v>0</v>
      </c>
      <c r="H31" s="2"/>
      <c r="I31" s="2"/>
      <c r="J31" s="2"/>
      <c r="K31" s="2"/>
      <c r="L31" s="2"/>
      <c r="M31" s="2"/>
    </row>
    <row r="32" spans="1:13" ht="15" customHeight="1" x14ac:dyDescent="0.25">
      <c r="A32" s="65" t="s">
        <v>11</v>
      </c>
      <c r="B32" s="66"/>
      <c r="C32" s="66"/>
      <c r="D32" s="67"/>
      <c r="E32" s="12">
        <v>0</v>
      </c>
      <c r="F32" s="12">
        <v>0</v>
      </c>
      <c r="G32" s="2" t="b">
        <v>0</v>
      </c>
      <c r="H32" s="2"/>
      <c r="I32" s="2"/>
      <c r="J32" s="2"/>
      <c r="K32" s="2"/>
      <c r="L32" s="2"/>
      <c r="M32" s="2"/>
    </row>
    <row r="33" spans="1:13" ht="15" customHeight="1" x14ac:dyDescent="0.25">
      <c r="A33" s="65" t="s">
        <v>10</v>
      </c>
      <c r="B33" s="66"/>
      <c r="C33" s="66"/>
      <c r="D33" s="67"/>
      <c r="E33" s="12">
        <v>0</v>
      </c>
      <c r="F33" s="12">
        <v>0</v>
      </c>
      <c r="G33" s="2" t="b">
        <v>0</v>
      </c>
      <c r="H33" s="2"/>
      <c r="I33" s="2"/>
      <c r="J33" s="2"/>
      <c r="K33" s="2"/>
      <c r="L33" s="2"/>
      <c r="M33" s="2"/>
    </row>
    <row r="34" spans="1:13" ht="15" customHeight="1" x14ac:dyDescent="0.25">
      <c r="A34" s="65" t="s">
        <v>9</v>
      </c>
      <c r="B34" s="66"/>
      <c r="C34" s="66"/>
      <c r="D34" s="67"/>
      <c r="E34" s="12">
        <v>15418893.76</v>
      </c>
      <c r="F34" s="12">
        <v>15563323.08</v>
      </c>
      <c r="G34" s="2" t="b">
        <v>1</v>
      </c>
      <c r="H34" s="2"/>
      <c r="I34" s="2"/>
      <c r="J34" s="2"/>
      <c r="K34" s="2"/>
      <c r="L34" s="2"/>
      <c r="M34" s="2"/>
    </row>
    <row r="35" spans="1:13" ht="15" customHeight="1" x14ac:dyDescent="0.25">
      <c r="A35" s="65" t="s">
        <v>8</v>
      </c>
      <c r="B35" s="66"/>
      <c r="C35" s="66"/>
      <c r="D35" s="67"/>
      <c r="E35" s="12">
        <v>-11390807.43</v>
      </c>
      <c r="F35" s="12">
        <v>-11720887.58</v>
      </c>
      <c r="G35" s="2" t="b">
        <v>1</v>
      </c>
      <c r="H35" s="2"/>
      <c r="I35" s="2"/>
      <c r="J35" s="2"/>
      <c r="K35" s="2"/>
      <c r="L35" s="2"/>
      <c r="M35" s="2"/>
    </row>
    <row r="36" spans="1:13" ht="15" customHeight="1" x14ac:dyDescent="0.25">
      <c r="A36" s="65" t="s">
        <v>7</v>
      </c>
      <c r="B36" s="66"/>
      <c r="C36" s="66"/>
      <c r="D36" s="67"/>
      <c r="E36" s="12">
        <v>0</v>
      </c>
      <c r="F36" s="12">
        <v>0</v>
      </c>
      <c r="G36" s="2" t="b">
        <v>0</v>
      </c>
      <c r="H36" s="2"/>
      <c r="I36" s="2"/>
      <c r="J36" s="2"/>
      <c r="K36" s="2"/>
      <c r="L36" s="2"/>
      <c r="M36" s="2"/>
    </row>
    <row r="37" spans="1:13" ht="15" customHeight="1" x14ac:dyDescent="0.25">
      <c r="A37" s="65" t="s">
        <v>6</v>
      </c>
      <c r="B37" s="66"/>
      <c r="C37" s="66"/>
      <c r="D37" s="67"/>
      <c r="E37" s="12">
        <v>-11390807.43</v>
      </c>
      <c r="F37" s="12">
        <v>-11720887.58</v>
      </c>
      <c r="G37" s="2" t="b">
        <v>0</v>
      </c>
      <c r="H37" s="2"/>
      <c r="I37" s="2"/>
      <c r="J37" s="2"/>
      <c r="K37" s="2"/>
      <c r="L37" s="2"/>
      <c r="M37" s="2"/>
    </row>
    <row r="38" spans="1:13" ht="15" customHeight="1" x14ac:dyDescent="0.25">
      <c r="A38" s="65" t="s">
        <v>5</v>
      </c>
      <c r="B38" s="66"/>
      <c r="C38" s="66"/>
      <c r="D38" s="67"/>
      <c r="E38" s="12">
        <v>0</v>
      </c>
      <c r="F38" s="12">
        <v>0</v>
      </c>
      <c r="G38" s="2" t="b">
        <v>0</v>
      </c>
      <c r="H38" s="2"/>
      <c r="I38" s="2"/>
      <c r="J38" s="2"/>
      <c r="K38" s="2"/>
      <c r="L38" s="2"/>
      <c r="M38" s="2"/>
    </row>
    <row r="39" spans="1:13" ht="15" customHeight="1" x14ac:dyDescent="0.25">
      <c r="A39" s="65" t="s">
        <v>4</v>
      </c>
      <c r="B39" s="66"/>
      <c r="C39" s="66"/>
      <c r="D39" s="67"/>
      <c r="E39" s="12">
        <v>4028086.33</v>
      </c>
      <c r="F39" s="12">
        <v>3842435.5</v>
      </c>
      <c r="G39" s="2" t="b">
        <v>1</v>
      </c>
      <c r="H39" s="2"/>
      <c r="I39" s="2"/>
      <c r="J39" s="2"/>
      <c r="K39" s="2"/>
      <c r="L39" s="2"/>
      <c r="M39" s="2"/>
    </row>
    <row r="40" spans="1:13" ht="15" customHeight="1" x14ac:dyDescent="0.25">
      <c r="A40" s="11"/>
      <c r="B40" s="11"/>
      <c r="C40" s="11"/>
      <c r="D40" s="11"/>
      <c r="E40" s="10"/>
      <c r="F40" s="9"/>
      <c r="G40" s="2"/>
      <c r="H40" s="2"/>
      <c r="I40" s="2"/>
      <c r="J40" s="2"/>
      <c r="K40" s="2"/>
      <c r="L40" s="2"/>
      <c r="M40" s="2"/>
    </row>
    <row r="41" spans="1:13" ht="13.5" hidden="1" customHeight="1" x14ac:dyDescent="0.25">
      <c r="A41" s="92" t="s">
        <v>3</v>
      </c>
      <c r="B41" s="92"/>
      <c r="C41" s="92"/>
      <c r="D41" s="92"/>
      <c r="E41" s="8"/>
      <c r="F41" s="8"/>
      <c r="G41" s="7">
        <v>2022</v>
      </c>
    </row>
    <row r="42" spans="1:13" ht="15" customHeight="1" x14ac:dyDescent="0.25">
      <c r="A42" s="92"/>
      <c r="B42" s="92"/>
      <c r="C42" s="92"/>
      <c r="D42" s="92"/>
      <c r="E42" s="3"/>
      <c r="F42" s="5">
        <v>0</v>
      </c>
      <c r="G42" s="2" t="b">
        <v>0</v>
      </c>
    </row>
    <row r="43" spans="1:13" ht="15" customHeight="1" x14ac:dyDescent="0.25">
      <c r="A43" s="44"/>
      <c r="B43" s="44"/>
      <c r="C43" s="44"/>
      <c r="D43" s="44"/>
      <c r="E43" s="3"/>
      <c r="F43" s="3"/>
      <c r="G43" s="2"/>
    </row>
    <row r="44" spans="1:13" ht="36" customHeight="1" x14ac:dyDescent="0.25">
      <c r="A44" s="83" t="s">
        <v>2</v>
      </c>
      <c r="B44" s="83"/>
      <c r="C44" s="83" t="str">
        <f>G44&amp;CHAR(10)&amp;"......................................."&amp;CHAR(10)&amp;"rok, miesiąc, dzień"</f>
        <v>2023.03.27
.......................................
rok, miesiąc, dzień</v>
      </c>
      <c r="D44" s="83"/>
      <c r="E44" s="83" t="s">
        <v>1</v>
      </c>
      <c r="F44" s="84"/>
      <c r="G44" s="52" t="s">
        <v>109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  <mergeCell ref="C6:D6"/>
    <mergeCell ref="A7:B7"/>
    <mergeCell ref="C7:D7"/>
    <mergeCell ref="A8:B8"/>
    <mergeCell ref="C8:D8"/>
    <mergeCell ref="A19:D19"/>
    <mergeCell ref="A20:D20"/>
    <mergeCell ref="A13:D13"/>
    <mergeCell ref="E9:F9"/>
    <mergeCell ref="A11:D11"/>
    <mergeCell ref="A12:D12"/>
    <mergeCell ref="A9:B9"/>
    <mergeCell ref="C9:D9"/>
    <mergeCell ref="A16:D16"/>
    <mergeCell ref="A17:D17"/>
    <mergeCell ref="A18:D18"/>
    <mergeCell ref="A14:D14"/>
    <mergeCell ref="A15:D15"/>
    <mergeCell ref="A21:D21"/>
    <mergeCell ref="A22:D22"/>
    <mergeCell ref="A23:D23"/>
    <mergeCell ref="A24:D24"/>
    <mergeCell ref="A31:D31"/>
    <mergeCell ref="A25:D25"/>
    <mergeCell ref="E44:F44"/>
    <mergeCell ref="A38:D38"/>
    <mergeCell ref="A39:D39"/>
    <mergeCell ref="A41:D41"/>
    <mergeCell ref="A42:D42"/>
    <mergeCell ref="A44:B44"/>
    <mergeCell ref="C44:D44"/>
    <mergeCell ref="A37:D37"/>
    <mergeCell ref="A26:D26"/>
    <mergeCell ref="A27:D27"/>
    <mergeCell ref="A28:D28"/>
    <mergeCell ref="A29:D29"/>
    <mergeCell ref="A30:D30"/>
    <mergeCell ref="A36:D36"/>
    <mergeCell ref="A32:D32"/>
    <mergeCell ref="A33:D33"/>
    <mergeCell ref="A34:D34"/>
    <mergeCell ref="A35:D35"/>
  </mergeCells>
  <conditionalFormatting sqref="A12:F39">
    <cfRule type="expression" dxfId="79" priority="6">
      <formula>$G12</formula>
    </cfRule>
  </conditionalFormatting>
  <conditionalFormatting sqref="E12:E39">
    <cfRule type="expression" dxfId="78" priority="5">
      <formula>AND($G$3,$E12=0)</formula>
    </cfRule>
  </conditionalFormatting>
  <conditionalFormatting sqref="F12:F39">
    <cfRule type="expression" dxfId="77" priority="4">
      <formula>AND($G$3,$F12=0)</formula>
    </cfRule>
  </conditionalFormatting>
  <conditionalFormatting sqref="F42">
    <cfRule type="expression" dxfId="76" priority="3">
      <formula>OR($G42=FALSE,AND($G$3,$F42=0))</formula>
    </cfRule>
  </conditionalFormatting>
  <conditionalFormatting sqref="E7">
    <cfRule type="expression" dxfId="75" priority="1">
      <formula>$G7&lt;2018</formula>
    </cfRule>
  </conditionalFormatting>
  <conditionalFormatting sqref="F7">
    <cfRule type="expression" dxfId="74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81" fitToHeight="0" orientation="portrait" r:id="rId1"/>
  <headerFooter>
    <oddFooter>&amp;L
&amp;"Calibri"&amp;7Finanse VULCAN wersja 23.02.0002.34570, VULCAN sp. z o.o., licencja: warszawapragapolnoc, nr lic: 3079, Dzielnicowe Biuro Finansów Oświaty Praga Północ m. st...&amp;C&amp;"Calibri"&amp;8Strona &amp;P z &amp;N
&amp;R
&amp;"Calibri"&amp;7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7"/>
  <sheetViews>
    <sheetView showGridLines="0" workbookViewId="0">
      <selection activeCell="H27" sqref="H27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68" t="s">
        <v>66</v>
      </c>
      <c r="B2" s="68"/>
      <c r="C2" s="68"/>
      <c r="D2" s="68"/>
      <c r="E2" s="68"/>
      <c r="F2" s="68"/>
      <c r="G2" s="18" t="s">
        <v>46</v>
      </c>
      <c r="H2" s="2"/>
      <c r="I2" s="2"/>
      <c r="J2" s="2"/>
      <c r="K2" s="2"/>
      <c r="L2" s="2"/>
    </row>
    <row r="3" spans="1:13" ht="15.75" customHeight="1" x14ac:dyDescent="0.25">
      <c r="A3" s="69" t="s">
        <v>45</v>
      </c>
      <c r="B3" s="78"/>
      <c r="C3" s="73"/>
      <c r="D3" s="74"/>
      <c r="E3" s="69" t="s">
        <v>44</v>
      </c>
      <c r="F3" s="70"/>
      <c r="G3" s="2" t="b">
        <v>0</v>
      </c>
    </row>
    <row r="4" spans="1:13" ht="31.5" customHeight="1" x14ac:dyDescent="0.25">
      <c r="A4" s="79" t="s">
        <v>65</v>
      </c>
      <c r="B4" s="80"/>
      <c r="C4" s="75" t="str">
        <f>IF(G4,"Rachunek zysków i strat","Zestawienie zmian w funduszu jednostki")</f>
        <v>Zestawienie zmian w funduszu jednostki</v>
      </c>
      <c r="D4" s="76"/>
      <c r="E4" s="81" t="s">
        <v>42</v>
      </c>
      <c r="F4" s="82"/>
      <c r="G4" s="2" t="b">
        <v>0</v>
      </c>
      <c r="H4" s="2"/>
    </row>
    <row r="5" spans="1:13" ht="15" customHeight="1" x14ac:dyDescent="0.25">
      <c r="A5" s="79" t="s">
        <v>64</v>
      </c>
      <c r="B5" s="80"/>
      <c r="C5" s="77" t="str">
        <f>IF(G5,"sporządzony","sporządzone")</f>
        <v>sporządzone</v>
      </c>
      <c r="D5" s="76"/>
      <c r="E5" s="81"/>
      <c r="F5" s="82"/>
      <c r="G5" s="2" t="b">
        <v>0</v>
      </c>
    </row>
    <row r="6" spans="1:13" ht="15" customHeight="1" x14ac:dyDescent="0.25">
      <c r="A6" s="79" t="s">
        <v>63</v>
      </c>
      <c r="B6" s="80"/>
      <c r="C6" s="77" t="str">
        <f>CONCATENATE("na dzień ",G6)</f>
        <v>na dzień 31.12.2022</v>
      </c>
      <c r="D6" s="76"/>
      <c r="E6" s="81"/>
      <c r="F6" s="82"/>
      <c r="G6" s="2" t="s">
        <v>39</v>
      </c>
    </row>
    <row r="7" spans="1:13" ht="15" customHeight="1" x14ac:dyDescent="0.25">
      <c r="A7" s="85" t="s">
        <v>62</v>
      </c>
      <c r="B7" s="86"/>
      <c r="C7" s="77" t="str">
        <f>IF(G4,"Wariant porównawczy","")</f>
        <v/>
      </c>
      <c r="D7" s="76"/>
      <c r="E7" s="17" t="s">
        <v>34</v>
      </c>
      <c r="F7" s="16"/>
      <c r="G7" s="15">
        <v>2022</v>
      </c>
    </row>
    <row r="8" spans="1:13" ht="15" customHeight="1" x14ac:dyDescent="0.25">
      <c r="A8" s="89" t="s">
        <v>37</v>
      </c>
      <c r="B8" s="78"/>
      <c r="C8" s="77"/>
      <c r="D8" s="76"/>
      <c r="E8" s="71" t="str">
        <f>IF(G8&gt;=2018,"","wysłać bez pisma przewodniego")</f>
        <v/>
      </c>
      <c r="F8" s="72"/>
      <c r="G8" s="15">
        <v>2022</v>
      </c>
    </row>
    <row r="9" spans="1:13" ht="15" customHeight="1" x14ac:dyDescent="0.25">
      <c r="A9" s="85" t="s">
        <v>61</v>
      </c>
      <c r="B9" s="86"/>
      <c r="C9" s="93" t="s">
        <v>35</v>
      </c>
      <c r="D9" s="94"/>
      <c r="E9" s="87" t="s">
        <v>34</v>
      </c>
      <c r="F9" s="88"/>
    </row>
    <row r="10" spans="1:13" ht="15" customHeight="1" x14ac:dyDescent="0.25"/>
    <row r="11" spans="1:13" ht="25.5" customHeight="1" x14ac:dyDescent="0.25">
      <c r="A11" s="90"/>
      <c r="B11" s="91"/>
      <c r="C11" s="91"/>
      <c r="D11" s="91"/>
      <c r="E11" s="14" t="s">
        <v>33</v>
      </c>
      <c r="F11" s="13" t="s">
        <v>32</v>
      </c>
    </row>
    <row r="12" spans="1:13" ht="15" customHeight="1" x14ac:dyDescent="0.25">
      <c r="A12" s="65" t="s">
        <v>31</v>
      </c>
      <c r="B12" s="66"/>
      <c r="C12" s="66"/>
      <c r="D12" s="67"/>
      <c r="E12" s="12">
        <v>1838951.65</v>
      </c>
      <c r="F12" s="12">
        <v>2160069.4900000002</v>
      </c>
      <c r="G12" s="2" t="b">
        <v>1</v>
      </c>
      <c r="H12" s="2"/>
      <c r="I12" s="2"/>
      <c r="J12" s="2"/>
      <c r="K12" s="2"/>
      <c r="L12" s="2"/>
      <c r="M12" s="2"/>
    </row>
    <row r="13" spans="1:13" ht="15" customHeight="1" x14ac:dyDescent="0.25">
      <c r="A13" s="65" t="s">
        <v>30</v>
      </c>
      <c r="B13" s="66"/>
      <c r="C13" s="66"/>
      <c r="D13" s="67"/>
      <c r="E13" s="12">
        <v>2305756.12</v>
      </c>
      <c r="F13" s="12">
        <v>3921574.97</v>
      </c>
      <c r="G13" s="2" t="b">
        <v>0</v>
      </c>
      <c r="H13" s="2"/>
      <c r="I13" s="2"/>
      <c r="J13" s="2"/>
      <c r="K13" s="2"/>
      <c r="L13" s="2"/>
      <c r="M13" s="2"/>
    </row>
    <row r="14" spans="1:13" ht="15" customHeight="1" x14ac:dyDescent="0.25">
      <c r="A14" s="65" t="s">
        <v>29</v>
      </c>
      <c r="B14" s="66"/>
      <c r="C14" s="66"/>
      <c r="D14" s="67"/>
      <c r="E14" s="12">
        <v>0</v>
      </c>
      <c r="F14" s="12">
        <v>0</v>
      </c>
      <c r="G14" s="2" t="b">
        <v>0</v>
      </c>
      <c r="H14" s="2"/>
      <c r="I14" s="2"/>
      <c r="J14" s="2"/>
      <c r="K14" s="2"/>
      <c r="L14" s="2"/>
      <c r="M14" s="2"/>
    </row>
    <row r="15" spans="1:13" ht="15" customHeight="1" x14ac:dyDescent="0.25">
      <c r="A15" s="65" t="s">
        <v>28</v>
      </c>
      <c r="B15" s="66"/>
      <c r="C15" s="66"/>
      <c r="D15" s="67"/>
      <c r="E15" s="12">
        <v>2305756.12</v>
      </c>
      <c r="F15" s="12">
        <v>2540463.7999999998</v>
      </c>
      <c r="G15" s="2" t="b">
        <v>0</v>
      </c>
      <c r="H15" s="2"/>
      <c r="I15" s="2"/>
      <c r="J15" s="2"/>
      <c r="K15" s="2"/>
      <c r="L15" s="2"/>
      <c r="M15" s="2"/>
    </row>
    <row r="16" spans="1:13" ht="15" customHeight="1" x14ac:dyDescent="0.25">
      <c r="A16" s="65" t="s">
        <v>27</v>
      </c>
      <c r="B16" s="66"/>
      <c r="C16" s="66"/>
      <c r="D16" s="67"/>
      <c r="E16" s="12">
        <v>0</v>
      </c>
      <c r="F16" s="12">
        <v>0</v>
      </c>
      <c r="G16" s="2" t="b">
        <v>0</v>
      </c>
      <c r="H16" s="2"/>
      <c r="I16" s="2"/>
      <c r="J16" s="2"/>
      <c r="K16" s="2"/>
      <c r="L16" s="2"/>
      <c r="M16" s="2"/>
    </row>
    <row r="17" spans="1:13" ht="15" customHeight="1" x14ac:dyDescent="0.25">
      <c r="A17" s="65" t="s">
        <v>26</v>
      </c>
      <c r="B17" s="66"/>
      <c r="C17" s="66"/>
      <c r="D17" s="67"/>
      <c r="E17" s="12">
        <v>0</v>
      </c>
      <c r="F17" s="12">
        <v>0</v>
      </c>
      <c r="G17" s="2" t="b">
        <v>0</v>
      </c>
      <c r="H17" s="2"/>
      <c r="I17" s="2"/>
      <c r="J17" s="2"/>
      <c r="K17" s="2"/>
      <c r="L17" s="2"/>
      <c r="M17" s="2"/>
    </row>
    <row r="18" spans="1:13" ht="15" customHeight="1" x14ac:dyDescent="0.25">
      <c r="A18" s="65" t="s">
        <v>25</v>
      </c>
      <c r="B18" s="66"/>
      <c r="C18" s="66"/>
      <c r="D18" s="67"/>
      <c r="E18" s="12">
        <v>0</v>
      </c>
      <c r="F18" s="12">
        <v>0</v>
      </c>
      <c r="G18" s="2" t="b">
        <v>0</v>
      </c>
      <c r="H18" s="2"/>
      <c r="I18" s="2"/>
      <c r="J18" s="2"/>
      <c r="K18" s="2"/>
      <c r="L18" s="2"/>
      <c r="M18" s="2"/>
    </row>
    <row r="19" spans="1:13" ht="24" customHeight="1" x14ac:dyDescent="0.25">
      <c r="A19" s="65" t="s">
        <v>24</v>
      </c>
      <c r="B19" s="66"/>
      <c r="C19" s="66"/>
      <c r="D19" s="67"/>
      <c r="E19" s="12">
        <v>0</v>
      </c>
      <c r="F19" s="12">
        <v>1381111.17</v>
      </c>
      <c r="G19" s="2" t="b">
        <v>0</v>
      </c>
      <c r="H19" s="2"/>
      <c r="I19" s="2"/>
      <c r="J19" s="2"/>
      <c r="K19" s="2"/>
      <c r="L19" s="2"/>
      <c r="M19" s="2"/>
    </row>
    <row r="20" spans="1:13" ht="15" customHeight="1" x14ac:dyDescent="0.25">
      <c r="A20" s="65" t="s">
        <v>23</v>
      </c>
      <c r="B20" s="66"/>
      <c r="C20" s="66"/>
      <c r="D20" s="67"/>
      <c r="E20" s="12">
        <v>0</v>
      </c>
      <c r="F20" s="12">
        <v>0</v>
      </c>
      <c r="G20" s="2" t="b">
        <v>0</v>
      </c>
      <c r="H20" s="2"/>
      <c r="I20" s="2"/>
      <c r="J20" s="2"/>
      <c r="K20" s="2"/>
      <c r="L20" s="2"/>
      <c r="M20" s="2"/>
    </row>
    <row r="21" spans="1:13" ht="15" customHeight="1" x14ac:dyDescent="0.25">
      <c r="A21" s="65" t="s">
        <v>22</v>
      </c>
      <c r="B21" s="66"/>
      <c r="C21" s="66"/>
      <c r="D21" s="67"/>
      <c r="E21" s="12">
        <v>0</v>
      </c>
      <c r="F21" s="12">
        <v>0</v>
      </c>
      <c r="G21" s="2" t="b">
        <v>0</v>
      </c>
      <c r="H21" s="2"/>
      <c r="I21" s="2"/>
      <c r="J21" s="2"/>
      <c r="K21" s="2"/>
      <c r="L21" s="2"/>
      <c r="M21" s="2"/>
    </row>
    <row r="22" spans="1:13" ht="15" customHeight="1" x14ac:dyDescent="0.25">
      <c r="A22" s="65" t="s">
        <v>21</v>
      </c>
      <c r="B22" s="66"/>
      <c r="C22" s="66"/>
      <c r="D22" s="67"/>
      <c r="E22" s="12">
        <v>0</v>
      </c>
      <c r="F22" s="12">
        <v>0</v>
      </c>
      <c r="G22" s="2" t="b">
        <v>0</v>
      </c>
      <c r="H22" s="2"/>
      <c r="I22" s="2"/>
      <c r="J22" s="2"/>
      <c r="K22" s="2"/>
      <c r="L22" s="2"/>
      <c r="M22" s="2"/>
    </row>
    <row r="23" spans="1:13" ht="15" customHeight="1" x14ac:dyDescent="0.25">
      <c r="A23" s="65" t="s">
        <v>20</v>
      </c>
      <c r="B23" s="66"/>
      <c r="C23" s="66"/>
      <c r="D23" s="67"/>
      <c r="E23" s="12">
        <v>0</v>
      </c>
      <c r="F23" s="12">
        <v>0</v>
      </c>
      <c r="G23" s="2" t="b">
        <v>0</v>
      </c>
      <c r="H23" s="2"/>
      <c r="I23" s="2"/>
      <c r="J23" s="2"/>
      <c r="K23" s="2"/>
      <c r="L23" s="2"/>
      <c r="M23" s="2"/>
    </row>
    <row r="24" spans="1:13" ht="15" customHeight="1" x14ac:dyDescent="0.25">
      <c r="A24" s="65" t="s">
        <v>19</v>
      </c>
      <c r="B24" s="66"/>
      <c r="C24" s="66"/>
      <c r="D24" s="67"/>
      <c r="E24" s="12">
        <v>1984638.28</v>
      </c>
      <c r="F24" s="12">
        <v>2345655.79</v>
      </c>
      <c r="G24" s="2" t="b">
        <v>0</v>
      </c>
      <c r="H24" s="2"/>
      <c r="I24" s="2"/>
      <c r="J24" s="2"/>
      <c r="K24" s="2"/>
      <c r="L24" s="2"/>
      <c r="M24" s="2"/>
    </row>
    <row r="25" spans="1:13" ht="15" customHeight="1" x14ac:dyDescent="0.25">
      <c r="A25" s="65" t="s">
        <v>18</v>
      </c>
      <c r="B25" s="66"/>
      <c r="C25" s="66"/>
      <c r="D25" s="67"/>
      <c r="E25" s="12">
        <v>1970889.76</v>
      </c>
      <c r="F25" s="12">
        <v>2291060.2799999998</v>
      </c>
      <c r="G25" s="2" t="b">
        <v>0</v>
      </c>
      <c r="H25" s="2"/>
      <c r="I25" s="2"/>
      <c r="J25" s="2"/>
      <c r="K25" s="2"/>
      <c r="L25" s="2"/>
      <c r="M25" s="2"/>
    </row>
    <row r="26" spans="1:13" ht="15" customHeight="1" x14ac:dyDescent="0.25">
      <c r="A26" s="65" t="s">
        <v>17</v>
      </c>
      <c r="B26" s="66"/>
      <c r="C26" s="66"/>
      <c r="D26" s="67"/>
      <c r="E26" s="12">
        <v>13748.52</v>
      </c>
      <c r="F26" s="12">
        <v>54595.51</v>
      </c>
      <c r="G26" s="2" t="b">
        <v>0</v>
      </c>
      <c r="H26" s="2"/>
      <c r="I26" s="2"/>
      <c r="J26" s="2"/>
      <c r="K26" s="2"/>
      <c r="L26" s="2"/>
      <c r="M26" s="2"/>
    </row>
    <row r="27" spans="1:13" ht="15" customHeight="1" x14ac:dyDescent="0.25">
      <c r="A27" s="65" t="s">
        <v>16</v>
      </c>
      <c r="B27" s="66"/>
      <c r="C27" s="66"/>
      <c r="D27" s="67"/>
      <c r="E27" s="12">
        <v>0</v>
      </c>
      <c r="F27" s="12">
        <v>0</v>
      </c>
      <c r="G27" s="2" t="b">
        <v>0</v>
      </c>
      <c r="H27" s="2"/>
      <c r="I27" s="2"/>
      <c r="J27" s="2"/>
      <c r="K27" s="2"/>
      <c r="L27" s="2"/>
      <c r="M27" s="2"/>
    </row>
    <row r="28" spans="1:13" ht="15" customHeight="1" x14ac:dyDescent="0.25">
      <c r="A28" s="65" t="s">
        <v>15</v>
      </c>
      <c r="B28" s="66"/>
      <c r="C28" s="66"/>
      <c r="D28" s="67"/>
      <c r="E28" s="12">
        <v>0</v>
      </c>
      <c r="F28" s="12">
        <v>0</v>
      </c>
      <c r="G28" s="2" t="b">
        <v>0</v>
      </c>
      <c r="H28" s="2"/>
      <c r="I28" s="2"/>
      <c r="J28" s="2"/>
      <c r="K28" s="2"/>
      <c r="L28" s="2"/>
      <c r="M28" s="2"/>
    </row>
    <row r="29" spans="1:13" ht="15" customHeight="1" x14ac:dyDescent="0.25">
      <c r="A29" s="65" t="s">
        <v>14</v>
      </c>
      <c r="B29" s="66"/>
      <c r="C29" s="66"/>
      <c r="D29" s="67"/>
      <c r="E29" s="12">
        <v>0</v>
      </c>
      <c r="F29" s="12">
        <v>0</v>
      </c>
      <c r="G29" s="2" t="b">
        <v>0</v>
      </c>
      <c r="H29" s="2"/>
      <c r="I29" s="2"/>
      <c r="J29" s="2"/>
      <c r="K29" s="2"/>
      <c r="L29" s="2"/>
      <c r="M29" s="2"/>
    </row>
    <row r="30" spans="1:13" ht="24" customHeight="1" x14ac:dyDescent="0.25">
      <c r="A30" s="65" t="s">
        <v>13</v>
      </c>
      <c r="B30" s="66"/>
      <c r="C30" s="66"/>
      <c r="D30" s="67"/>
      <c r="E30" s="12">
        <v>0</v>
      </c>
      <c r="F30" s="12">
        <v>0</v>
      </c>
      <c r="G30" s="2" t="b">
        <v>0</v>
      </c>
      <c r="H30" s="2"/>
      <c r="I30" s="2"/>
      <c r="J30" s="2"/>
      <c r="K30" s="2"/>
      <c r="L30" s="2"/>
      <c r="M30" s="2"/>
    </row>
    <row r="31" spans="1:13" ht="15" customHeight="1" x14ac:dyDescent="0.25">
      <c r="A31" s="65" t="s">
        <v>12</v>
      </c>
      <c r="B31" s="66"/>
      <c r="C31" s="66"/>
      <c r="D31" s="67"/>
      <c r="E31" s="12">
        <v>0</v>
      </c>
      <c r="F31" s="12">
        <v>0</v>
      </c>
      <c r="G31" s="2" t="b">
        <v>0</v>
      </c>
      <c r="H31" s="2"/>
      <c r="I31" s="2"/>
      <c r="J31" s="2"/>
      <c r="K31" s="2"/>
      <c r="L31" s="2"/>
      <c r="M31" s="2"/>
    </row>
    <row r="32" spans="1:13" ht="15" customHeight="1" x14ac:dyDescent="0.25">
      <c r="A32" s="65" t="s">
        <v>11</v>
      </c>
      <c r="B32" s="66"/>
      <c r="C32" s="66"/>
      <c r="D32" s="67"/>
      <c r="E32" s="12">
        <v>0</v>
      </c>
      <c r="F32" s="12">
        <v>0</v>
      </c>
      <c r="G32" s="2" t="b">
        <v>0</v>
      </c>
      <c r="H32" s="2"/>
      <c r="I32" s="2"/>
      <c r="J32" s="2"/>
      <c r="K32" s="2"/>
      <c r="L32" s="2"/>
      <c r="M32" s="2"/>
    </row>
    <row r="33" spans="1:13" ht="15" customHeight="1" x14ac:dyDescent="0.25">
      <c r="A33" s="65" t="s">
        <v>10</v>
      </c>
      <c r="B33" s="66"/>
      <c r="C33" s="66"/>
      <c r="D33" s="67"/>
      <c r="E33" s="12">
        <v>0</v>
      </c>
      <c r="F33" s="12">
        <v>0</v>
      </c>
      <c r="G33" s="2" t="b">
        <v>0</v>
      </c>
      <c r="H33" s="2"/>
      <c r="I33" s="2"/>
      <c r="J33" s="2"/>
      <c r="K33" s="2"/>
      <c r="L33" s="2"/>
      <c r="M33" s="2"/>
    </row>
    <row r="34" spans="1:13" ht="15" customHeight="1" x14ac:dyDescent="0.25">
      <c r="A34" s="65" t="s">
        <v>9</v>
      </c>
      <c r="B34" s="66"/>
      <c r="C34" s="66"/>
      <c r="D34" s="67"/>
      <c r="E34" s="12">
        <v>2160069.4900000002</v>
      </c>
      <c r="F34" s="12">
        <v>3735988.67</v>
      </c>
      <c r="G34" s="2" t="b">
        <v>1</v>
      </c>
      <c r="H34" s="2"/>
      <c r="I34" s="2"/>
      <c r="J34" s="2"/>
      <c r="K34" s="2"/>
      <c r="L34" s="2"/>
      <c r="M34" s="2"/>
    </row>
    <row r="35" spans="1:13" ht="15" customHeight="1" x14ac:dyDescent="0.25">
      <c r="A35" s="65" t="s">
        <v>8</v>
      </c>
      <c r="B35" s="66"/>
      <c r="C35" s="66"/>
      <c r="D35" s="67"/>
      <c r="E35" s="12">
        <v>-2291060.2799999998</v>
      </c>
      <c r="F35" s="12">
        <v>-3119382.14</v>
      </c>
      <c r="G35" s="2" t="b">
        <v>1</v>
      </c>
      <c r="H35" s="2"/>
      <c r="I35" s="2"/>
      <c r="J35" s="2"/>
      <c r="K35" s="2"/>
      <c r="L35" s="2"/>
      <c r="M35" s="2"/>
    </row>
    <row r="36" spans="1:13" ht="15" customHeight="1" x14ac:dyDescent="0.25">
      <c r="A36" s="65" t="s">
        <v>7</v>
      </c>
      <c r="B36" s="66"/>
      <c r="C36" s="66"/>
      <c r="D36" s="67"/>
      <c r="E36" s="12">
        <v>0</v>
      </c>
      <c r="F36" s="12">
        <v>0</v>
      </c>
      <c r="G36" s="2" t="b">
        <v>0</v>
      </c>
      <c r="H36" s="2"/>
      <c r="I36" s="2"/>
      <c r="J36" s="2"/>
      <c r="K36" s="2"/>
      <c r="L36" s="2"/>
      <c r="M36" s="2"/>
    </row>
    <row r="37" spans="1:13" ht="15" customHeight="1" x14ac:dyDescent="0.25">
      <c r="A37" s="65" t="s">
        <v>6</v>
      </c>
      <c r="B37" s="66"/>
      <c r="C37" s="66"/>
      <c r="D37" s="67"/>
      <c r="E37" s="12">
        <v>-2291060.2799999998</v>
      </c>
      <c r="F37" s="12">
        <v>-3119382.14</v>
      </c>
      <c r="G37" s="2" t="b">
        <v>0</v>
      </c>
      <c r="H37" s="2"/>
      <c r="I37" s="2"/>
      <c r="J37" s="2"/>
      <c r="K37" s="2"/>
      <c r="L37" s="2"/>
      <c r="M37" s="2"/>
    </row>
    <row r="38" spans="1:13" ht="15" customHeight="1" x14ac:dyDescent="0.25">
      <c r="A38" s="65" t="s">
        <v>5</v>
      </c>
      <c r="B38" s="66"/>
      <c r="C38" s="66"/>
      <c r="D38" s="67"/>
      <c r="E38" s="12">
        <v>0</v>
      </c>
      <c r="F38" s="12">
        <v>0</v>
      </c>
      <c r="G38" s="2" t="b">
        <v>0</v>
      </c>
      <c r="H38" s="2"/>
      <c r="I38" s="2"/>
      <c r="J38" s="2"/>
      <c r="K38" s="2"/>
      <c r="L38" s="2"/>
      <c r="M38" s="2"/>
    </row>
    <row r="39" spans="1:13" ht="15" customHeight="1" x14ac:dyDescent="0.25">
      <c r="A39" s="65" t="s">
        <v>4</v>
      </c>
      <c r="B39" s="66"/>
      <c r="C39" s="66"/>
      <c r="D39" s="67"/>
      <c r="E39" s="12">
        <v>-130990.79</v>
      </c>
      <c r="F39" s="12">
        <v>616606.53</v>
      </c>
      <c r="G39" s="2" t="b">
        <v>1</v>
      </c>
      <c r="H39" s="2"/>
      <c r="I39" s="2"/>
      <c r="J39" s="2"/>
      <c r="K39" s="2"/>
      <c r="L39" s="2"/>
      <c r="M39" s="2"/>
    </row>
    <row r="40" spans="1:13" ht="15" customHeight="1" x14ac:dyDescent="0.25">
      <c r="A40" s="11"/>
      <c r="B40" s="11"/>
      <c r="C40" s="11"/>
      <c r="D40" s="11"/>
      <c r="E40" s="10"/>
      <c r="F40" s="9"/>
      <c r="G40" s="2"/>
      <c r="H40" s="2"/>
      <c r="I40" s="2"/>
      <c r="J40" s="2"/>
      <c r="K40" s="2"/>
      <c r="L40" s="2"/>
      <c r="M40" s="2"/>
    </row>
    <row r="41" spans="1:13" ht="13.5" hidden="1" customHeight="1" x14ac:dyDescent="0.25">
      <c r="A41" s="92" t="s">
        <v>3</v>
      </c>
      <c r="B41" s="92"/>
      <c r="C41" s="92"/>
      <c r="D41" s="92"/>
      <c r="E41" s="8"/>
      <c r="F41" s="8"/>
      <c r="G41" s="7">
        <v>2022</v>
      </c>
    </row>
    <row r="42" spans="1:13" ht="15" customHeight="1" x14ac:dyDescent="0.25">
      <c r="A42" s="92"/>
      <c r="B42" s="92"/>
      <c r="C42" s="92"/>
      <c r="D42" s="92"/>
      <c r="E42" s="3"/>
      <c r="F42" s="5">
        <v>0</v>
      </c>
      <c r="G42" s="2" t="b">
        <v>0</v>
      </c>
    </row>
    <row r="43" spans="1:13" ht="15" customHeight="1" x14ac:dyDescent="0.25">
      <c r="A43" s="6"/>
      <c r="B43" s="6"/>
      <c r="C43" s="6"/>
      <c r="D43" s="6"/>
      <c r="E43" s="3"/>
      <c r="F43" s="3"/>
      <c r="G43" s="2"/>
    </row>
    <row r="44" spans="1:13" ht="36" customHeight="1" x14ac:dyDescent="0.25">
      <c r="A44" s="83" t="s">
        <v>2</v>
      </c>
      <c r="B44" s="83"/>
      <c r="C44" s="83" t="str">
        <f>G44&amp;CHAR(10)&amp;"......................................."&amp;CHAR(10)&amp;"rok, miesiąc, dzień"</f>
        <v>2023.03.31
.......................................
rok, miesiąc, dzień</v>
      </c>
      <c r="D44" s="83"/>
      <c r="E44" s="83" t="s">
        <v>1</v>
      </c>
      <c r="F44" s="84"/>
      <c r="G44" s="2" t="s">
        <v>60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E44:F44"/>
    <mergeCell ref="A9:B9"/>
    <mergeCell ref="E9:F9"/>
    <mergeCell ref="A5:B5"/>
    <mergeCell ref="A6:B6"/>
    <mergeCell ref="A7:B7"/>
    <mergeCell ref="A8:B8"/>
    <mergeCell ref="A11:D11"/>
    <mergeCell ref="A12:D12"/>
    <mergeCell ref="A44:B44"/>
    <mergeCell ref="A41:D41"/>
    <mergeCell ref="C9:D9"/>
    <mergeCell ref="A42:D42"/>
    <mergeCell ref="A13:D13"/>
    <mergeCell ref="A14:D14"/>
    <mergeCell ref="A19:D19"/>
    <mergeCell ref="A21:D21"/>
    <mergeCell ref="A22:D22"/>
    <mergeCell ref="C44:D44"/>
    <mergeCell ref="A18:D18"/>
    <mergeCell ref="A35:D35"/>
    <mergeCell ref="A36:D36"/>
    <mergeCell ref="A37:D37"/>
    <mergeCell ref="A38:D38"/>
    <mergeCell ref="A39:D39"/>
    <mergeCell ref="A2:F2"/>
    <mergeCell ref="E3:F3"/>
    <mergeCell ref="E8:F8"/>
    <mergeCell ref="C3:D3"/>
    <mergeCell ref="C4:D4"/>
    <mergeCell ref="C5:D5"/>
    <mergeCell ref="C6:D6"/>
    <mergeCell ref="C7:D7"/>
    <mergeCell ref="C8:D8"/>
    <mergeCell ref="A3:B3"/>
    <mergeCell ref="A4:B4"/>
    <mergeCell ref="E4:F6"/>
    <mergeCell ref="A15:D15"/>
    <mergeCell ref="A16:D16"/>
    <mergeCell ref="A17:D17"/>
    <mergeCell ref="A34:D34"/>
    <mergeCell ref="A23:D23"/>
    <mergeCell ref="A24:D24"/>
    <mergeCell ref="A25:D25"/>
    <mergeCell ref="A26:D26"/>
    <mergeCell ref="A27:D27"/>
    <mergeCell ref="A28:D28"/>
    <mergeCell ref="A29:D29"/>
    <mergeCell ref="A30:D30"/>
    <mergeCell ref="A31:D31"/>
    <mergeCell ref="A32:D32"/>
    <mergeCell ref="A33:D33"/>
    <mergeCell ref="A20:D20"/>
  </mergeCells>
  <conditionalFormatting sqref="A12:F39">
    <cfRule type="expression" dxfId="181" priority="6">
      <formula>$G12</formula>
    </cfRule>
  </conditionalFormatting>
  <conditionalFormatting sqref="E12:E39">
    <cfRule type="expression" dxfId="180" priority="5">
      <formula>AND($G$3,$E12=0)</formula>
    </cfRule>
  </conditionalFormatting>
  <conditionalFormatting sqref="F12:F39">
    <cfRule type="expression" dxfId="179" priority="4">
      <formula>AND($G$3,$F12=0)</formula>
    </cfRule>
  </conditionalFormatting>
  <conditionalFormatting sqref="F42">
    <cfRule type="expression" dxfId="178" priority="3">
      <formula>OR($G42=FALSE,AND($G$3,$F42=0))</formula>
    </cfRule>
  </conditionalFormatting>
  <conditionalFormatting sqref="E7">
    <cfRule type="expression" dxfId="177" priority="1">
      <formula>$G7&lt;2018</formula>
    </cfRule>
  </conditionalFormatting>
  <conditionalFormatting sqref="F7">
    <cfRule type="expression" dxfId="176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23.02.0002.34570, VULCAN sp. z o.o., licencja: warszawapragapolnoc, nr lic: 3079, Dzielnicowe Biuro Finansów Oświaty Praga Północ m. st...&amp;C&amp;"Calibri"&amp;8Strona &amp;P z &amp;N
&amp;R
&amp;"Calibri"&amp;7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7"/>
  <sheetViews>
    <sheetView showGridLines="0" topLeftCell="A7" workbookViewId="0">
      <selection activeCell="J53" sqref="J53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68" t="s">
        <v>171</v>
      </c>
      <c r="B2" s="68"/>
      <c r="C2" s="68"/>
      <c r="D2" s="68"/>
      <c r="E2" s="68"/>
      <c r="F2" s="68"/>
      <c r="G2" s="18" t="s">
        <v>46</v>
      </c>
      <c r="H2" s="2"/>
      <c r="I2" s="2"/>
      <c r="J2" s="2"/>
      <c r="K2" s="2"/>
      <c r="L2" s="2"/>
    </row>
    <row r="3" spans="1:13" ht="15.75" customHeight="1" x14ac:dyDescent="0.25">
      <c r="A3" s="69" t="s">
        <v>45</v>
      </c>
      <c r="B3" s="78"/>
      <c r="C3" s="73"/>
      <c r="D3" s="74"/>
      <c r="E3" s="69" t="s">
        <v>44</v>
      </c>
      <c r="F3" s="70"/>
      <c r="G3" s="2" t="b">
        <v>0</v>
      </c>
    </row>
    <row r="4" spans="1:13" ht="31.5" customHeight="1" x14ac:dyDescent="0.25">
      <c r="A4" s="79" t="s">
        <v>172</v>
      </c>
      <c r="B4" s="80"/>
      <c r="C4" s="75" t="str">
        <f>IF(G4,"Rachunek zysków i strat","Zestawienie zmian w funduszu jednostki")</f>
        <v>Zestawienie zmian w funduszu jednostki</v>
      </c>
      <c r="D4" s="76"/>
      <c r="E4" s="81" t="s">
        <v>42</v>
      </c>
      <c r="F4" s="82"/>
      <c r="G4" s="2" t="b">
        <v>0</v>
      </c>
      <c r="H4" s="2"/>
    </row>
    <row r="5" spans="1:13" ht="15" customHeight="1" x14ac:dyDescent="0.25">
      <c r="A5" s="79" t="s">
        <v>129</v>
      </c>
      <c r="B5" s="80"/>
      <c r="C5" s="77" t="str">
        <f>IF(G5,"sporządzony","sporządzone")</f>
        <v>sporządzone</v>
      </c>
      <c r="D5" s="76"/>
      <c r="E5" s="81"/>
      <c r="F5" s="82"/>
      <c r="G5" s="2" t="b">
        <v>0</v>
      </c>
    </row>
    <row r="6" spans="1:13" ht="15" customHeight="1" x14ac:dyDescent="0.25">
      <c r="A6" s="79" t="s">
        <v>130</v>
      </c>
      <c r="B6" s="80"/>
      <c r="C6" s="77" t="str">
        <f>CONCATENATE("na dzień ",G6)</f>
        <v>na dzień 31.12.2022</v>
      </c>
      <c r="D6" s="76"/>
      <c r="E6" s="81"/>
      <c r="F6" s="82"/>
      <c r="G6" s="2" t="s">
        <v>39</v>
      </c>
    </row>
    <row r="7" spans="1:13" ht="15" customHeight="1" x14ac:dyDescent="0.25">
      <c r="A7" s="85" t="s">
        <v>173</v>
      </c>
      <c r="B7" s="86"/>
      <c r="C7" s="77" t="str">
        <f>IF(G4,"Wariant porównawczy","")</f>
        <v/>
      </c>
      <c r="D7" s="76"/>
      <c r="E7" s="17" t="s">
        <v>34</v>
      </c>
      <c r="F7" s="16"/>
      <c r="G7" s="15">
        <v>2022</v>
      </c>
    </row>
    <row r="8" spans="1:13" ht="15" customHeight="1" x14ac:dyDescent="0.25">
      <c r="A8" s="89" t="s">
        <v>37</v>
      </c>
      <c r="B8" s="78"/>
      <c r="C8" s="77"/>
      <c r="D8" s="76"/>
      <c r="E8" s="71" t="str">
        <f>IF(G8&gt;=2018,"","wysłać bez pisma przewodniego")</f>
        <v/>
      </c>
      <c r="F8" s="72"/>
      <c r="G8" s="15">
        <v>2022</v>
      </c>
    </row>
    <row r="9" spans="1:13" ht="15" customHeight="1" x14ac:dyDescent="0.25">
      <c r="A9" s="85" t="s">
        <v>174</v>
      </c>
      <c r="B9" s="86"/>
      <c r="C9" s="93" t="s">
        <v>35</v>
      </c>
      <c r="D9" s="94"/>
      <c r="E9" s="87" t="s">
        <v>34</v>
      </c>
      <c r="F9" s="88"/>
    </row>
    <row r="10" spans="1:13" ht="15" customHeight="1" x14ac:dyDescent="0.25"/>
    <row r="11" spans="1:13" ht="25.5" customHeight="1" x14ac:dyDescent="0.25">
      <c r="A11" s="90"/>
      <c r="B11" s="91"/>
      <c r="C11" s="91"/>
      <c r="D11" s="91"/>
      <c r="E11" s="14" t="s">
        <v>33</v>
      </c>
      <c r="F11" s="13" t="s">
        <v>32</v>
      </c>
    </row>
    <row r="12" spans="1:13" ht="15" customHeight="1" x14ac:dyDescent="0.25">
      <c r="A12" s="65" t="s">
        <v>31</v>
      </c>
      <c r="B12" s="66"/>
      <c r="C12" s="66"/>
      <c r="D12" s="67"/>
      <c r="E12" s="12">
        <v>18768814.52</v>
      </c>
      <c r="F12" s="12">
        <v>18515285.75</v>
      </c>
      <c r="G12" s="2" t="b">
        <v>1</v>
      </c>
      <c r="H12" s="2"/>
      <c r="I12" s="2"/>
      <c r="J12" s="2"/>
      <c r="K12" s="2"/>
      <c r="L12" s="2"/>
      <c r="M12" s="2"/>
    </row>
    <row r="13" spans="1:13" ht="15" customHeight="1" x14ac:dyDescent="0.25">
      <c r="A13" s="65" t="s">
        <v>30</v>
      </c>
      <c r="B13" s="66"/>
      <c r="C13" s="66"/>
      <c r="D13" s="67"/>
      <c r="E13" s="12">
        <v>5706740.71</v>
      </c>
      <c r="F13" s="12">
        <v>5971804.04</v>
      </c>
      <c r="G13" s="2" t="b">
        <v>0</v>
      </c>
      <c r="H13" s="2"/>
      <c r="I13" s="2"/>
      <c r="J13" s="2"/>
      <c r="K13" s="2"/>
      <c r="L13" s="2"/>
      <c r="M13" s="2"/>
    </row>
    <row r="14" spans="1:13" ht="15" customHeight="1" x14ac:dyDescent="0.25">
      <c r="A14" s="65" t="s">
        <v>29</v>
      </c>
      <c r="B14" s="66"/>
      <c r="C14" s="66"/>
      <c r="D14" s="67"/>
      <c r="E14" s="12">
        <v>0</v>
      </c>
      <c r="F14" s="12">
        <v>0</v>
      </c>
      <c r="G14" s="2" t="b">
        <v>0</v>
      </c>
      <c r="H14" s="2"/>
      <c r="I14" s="2"/>
      <c r="J14" s="2"/>
      <c r="K14" s="2"/>
      <c r="L14" s="2"/>
      <c r="M14" s="2"/>
    </row>
    <row r="15" spans="1:13" ht="15" customHeight="1" x14ac:dyDescent="0.25">
      <c r="A15" s="65" t="s">
        <v>28</v>
      </c>
      <c r="B15" s="66"/>
      <c r="C15" s="66"/>
      <c r="D15" s="67"/>
      <c r="E15" s="12">
        <v>5706740.71</v>
      </c>
      <c r="F15" s="12">
        <v>5971804.04</v>
      </c>
      <c r="G15" s="2" t="b">
        <v>0</v>
      </c>
      <c r="H15" s="2"/>
      <c r="I15" s="2"/>
      <c r="J15" s="2"/>
      <c r="K15" s="2"/>
      <c r="L15" s="2"/>
      <c r="M15" s="2"/>
    </row>
    <row r="16" spans="1:13" ht="15" customHeight="1" x14ac:dyDescent="0.25">
      <c r="A16" s="65" t="s">
        <v>27</v>
      </c>
      <c r="B16" s="66"/>
      <c r="C16" s="66"/>
      <c r="D16" s="67"/>
      <c r="E16" s="12">
        <v>0</v>
      </c>
      <c r="F16" s="12">
        <v>0</v>
      </c>
      <c r="G16" s="2" t="b">
        <v>0</v>
      </c>
      <c r="H16" s="2"/>
      <c r="I16" s="2"/>
      <c r="J16" s="2"/>
      <c r="K16" s="2"/>
      <c r="L16" s="2"/>
      <c r="M16" s="2"/>
    </row>
    <row r="17" spans="1:13" ht="15" customHeight="1" x14ac:dyDescent="0.25">
      <c r="A17" s="65" t="s">
        <v>26</v>
      </c>
      <c r="B17" s="66"/>
      <c r="C17" s="66"/>
      <c r="D17" s="67"/>
      <c r="E17" s="12">
        <v>0</v>
      </c>
      <c r="F17" s="12">
        <v>0</v>
      </c>
      <c r="G17" s="2" t="b">
        <v>0</v>
      </c>
      <c r="H17" s="2"/>
      <c r="I17" s="2"/>
      <c r="J17" s="2"/>
      <c r="K17" s="2"/>
      <c r="L17" s="2"/>
      <c r="M17" s="2"/>
    </row>
    <row r="18" spans="1:13" ht="15" customHeight="1" x14ac:dyDescent="0.25">
      <c r="A18" s="65" t="s">
        <v>25</v>
      </c>
      <c r="B18" s="66"/>
      <c r="C18" s="66"/>
      <c r="D18" s="67"/>
      <c r="E18" s="12">
        <v>0</v>
      </c>
      <c r="F18" s="12">
        <v>0</v>
      </c>
      <c r="G18" s="2" t="b">
        <v>0</v>
      </c>
      <c r="H18" s="2"/>
      <c r="I18" s="2"/>
      <c r="J18" s="2"/>
      <c r="K18" s="2"/>
      <c r="L18" s="2"/>
      <c r="M18" s="2"/>
    </row>
    <row r="19" spans="1:13" ht="24" customHeight="1" x14ac:dyDescent="0.25">
      <c r="A19" s="65" t="s">
        <v>24</v>
      </c>
      <c r="B19" s="66"/>
      <c r="C19" s="66"/>
      <c r="D19" s="67"/>
      <c r="E19" s="12">
        <v>0</v>
      </c>
      <c r="F19" s="12">
        <v>0</v>
      </c>
      <c r="G19" s="2" t="b">
        <v>0</v>
      </c>
      <c r="H19" s="2"/>
      <c r="I19" s="2"/>
      <c r="J19" s="2"/>
      <c r="K19" s="2"/>
      <c r="L19" s="2"/>
      <c r="M19" s="2"/>
    </row>
    <row r="20" spans="1:13" ht="15" customHeight="1" x14ac:dyDescent="0.25">
      <c r="A20" s="65" t="s">
        <v>23</v>
      </c>
      <c r="B20" s="66"/>
      <c r="C20" s="66"/>
      <c r="D20" s="67"/>
      <c r="E20" s="12">
        <v>0</v>
      </c>
      <c r="F20" s="12">
        <v>0</v>
      </c>
      <c r="G20" s="2" t="b">
        <v>0</v>
      </c>
      <c r="H20" s="2"/>
      <c r="I20" s="2"/>
      <c r="J20" s="2"/>
      <c r="K20" s="2"/>
      <c r="L20" s="2"/>
      <c r="M20" s="2"/>
    </row>
    <row r="21" spans="1:13" ht="15" customHeight="1" x14ac:dyDescent="0.25">
      <c r="A21" s="65" t="s">
        <v>22</v>
      </c>
      <c r="B21" s="66"/>
      <c r="C21" s="66"/>
      <c r="D21" s="67"/>
      <c r="E21" s="12">
        <v>0</v>
      </c>
      <c r="F21" s="12">
        <v>0</v>
      </c>
      <c r="G21" s="2" t="b">
        <v>0</v>
      </c>
      <c r="H21" s="2"/>
      <c r="I21" s="2"/>
      <c r="J21" s="2"/>
      <c r="K21" s="2"/>
      <c r="L21" s="2"/>
      <c r="M21" s="2"/>
    </row>
    <row r="22" spans="1:13" ht="15" customHeight="1" x14ac:dyDescent="0.25">
      <c r="A22" s="65" t="s">
        <v>21</v>
      </c>
      <c r="B22" s="66"/>
      <c r="C22" s="66"/>
      <c r="D22" s="67"/>
      <c r="E22" s="12">
        <v>0</v>
      </c>
      <c r="F22" s="12">
        <v>0</v>
      </c>
      <c r="G22" s="2" t="b">
        <v>0</v>
      </c>
      <c r="H22" s="2"/>
      <c r="I22" s="2"/>
      <c r="J22" s="2"/>
      <c r="K22" s="2"/>
      <c r="L22" s="2"/>
      <c r="M22" s="2"/>
    </row>
    <row r="23" spans="1:13" ht="15" customHeight="1" x14ac:dyDescent="0.25">
      <c r="A23" s="65" t="s">
        <v>20</v>
      </c>
      <c r="B23" s="66"/>
      <c r="C23" s="66"/>
      <c r="D23" s="67"/>
      <c r="E23" s="12">
        <v>0</v>
      </c>
      <c r="F23" s="12">
        <v>0</v>
      </c>
      <c r="G23" s="2" t="b">
        <v>0</v>
      </c>
      <c r="H23" s="2"/>
      <c r="I23" s="2"/>
      <c r="J23" s="2"/>
      <c r="K23" s="2"/>
      <c r="L23" s="2"/>
      <c r="M23" s="2"/>
    </row>
    <row r="24" spans="1:13" ht="15" customHeight="1" x14ac:dyDescent="0.25">
      <c r="A24" s="65" t="s">
        <v>19</v>
      </c>
      <c r="B24" s="66"/>
      <c r="C24" s="66"/>
      <c r="D24" s="67"/>
      <c r="E24" s="12">
        <v>5960269.4800000004</v>
      </c>
      <c r="F24" s="12">
        <v>6227158.7800000003</v>
      </c>
      <c r="G24" s="2" t="b">
        <v>0</v>
      </c>
      <c r="H24" s="2"/>
      <c r="I24" s="2"/>
      <c r="J24" s="2"/>
      <c r="K24" s="2"/>
      <c r="L24" s="2"/>
      <c r="M24" s="2"/>
    </row>
    <row r="25" spans="1:13" ht="15" customHeight="1" x14ac:dyDescent="0.25">
      <c r="A25" s="65" t="s">
        <v>18</v>
      </c>
      <c r="B25" s="66"/>
      <c r="C25" s="66"/>
      <c r="D25" s="67"/>
      <c r="E25" s="12">
        <v>5957900.6600000001</v>
      </c>
      <c r="F25" s="12">
        <v>6224810.5499999998</v>
      </c>
      <c r="G25" s="2" t="b">
        <v>0</v>
      </c>
      <c r="H25" s="2"/>
      <c r="I25" s="2"/>
      <c r="J25" s="2"/>
      <c r="K25" s="2"/>
      <c r="L25" s="2"/>
      <c r="M25" s="2"/>
    </row>
    <row r="26" spans="1:13" ht="15" customHeight="1" x14ac:dyDescent="0.25">
      <c r="A26" s="65" t="s">
        <v>17</v>
      </c>
      <c r="B26" s="66"/>
      <c r="C26" s="66"/>
      <c r="D26" s="67"/>
      <c r="E26" s="12">
        <v>2368.8200000000002</v>
      </c>
      <c r="F26" s="12">
        <v>2348.23</v>
      </c>
      <c r="G26" s="2" t="b">
        <v>0</v>
      </c>
      <c r="H26" s="2"/>
      <c r="I26" s="2"/>
      <c r="J26" s="2"/>
      <c r="K26" s="2"/>
      <c r="L26" s="2"/>
      <c r="M26" s="2"/>
    </row>
    <row r="27" spans="1:13" ht="15" customHeight="1" x14ac:dyDescent="0.25">
      <c r="A27" s="65" t="s">
        <v>16</v>
      </c>
      <c r="B27" s="66"/>
      <c r="C27" s="66"/>
      <c r="D27" s="67"/>
      <c r="E27" s="12">
        <v>0</v>
      </c>
      <c r="F27" s="12">
        <v>0</v>
      </c>
      <c r="G27" s="2" t="b">
        <v>0</v>
      </c>
      <c r="H27" s="2"/>
      <c r="I27" s="2"/>
      <c r="J27" s="2"/>
      <c r="K27" s="2"/>
      <c r="L27" s="2"/>
      <c r="M27" s="2"/>
    </row>
    <row r="28" spans="1:13" ht="15" customHeight="1" x14ac:dyDescent="0.25">
      <c r="A28" s="65" t="s">
        <v>15</v>
      </c>
      <c r="B28" s="66"/>
      <c r="C28" s="66"/>
      <c r="D28" s="67"/>
      <c r="E28" s="12">
        <v>0</v>
      </c>
      <c r="F28" s="12">
        <v>0</v>
      </c>
      <c r="G28" s="2" t="b">
        <v>0</v>
      </c>
      <c r="H28" s="2"/>
      <c r="I28" s="2"/>
      <c r="J28" s="2"/>
      <c r="K28" s="2"/>
      <c r="L28" s="2"/>
      <c r="M28" s="2"/>
    </row>
    <row r="29" spans="1:13" ht="15" customHeight="1" x14ac:dyDescent="0.25">
      <c r="A29" s="65" t="s">
        <v>14</v>
      </c>
      <c r="B29" s="66"/>
      <c r="C29" s="66"/>
      <c r="D29" s="67"/>
      <c r="E29" s="12">
        <v>0</v>
      </c>
      <c r="F29" s="12">
        <v>0</v>
      </c>
      <c r="G29" s="2" t="b">
        <v>0</v>
      </c>
      <c r="H29" s="2"/>
      <c r="I29" s="2"/>
      <c r="J29" s="2"/>
      <c r="K29" s="2"/>
      <c r="L29" s="2"/>
      <c r="M29" s="2"/>
    </row>
    <row r="30" spans="1:13" ht="24" customHeight="1" x14ac:dyDescent="0.25">
      <c r="A30" s="65" t="s">
        <v>13</v>
      </c>
      <c r="B30" s="66"/>
      <c r="C30" s="66"/>
      <c r="D30" s="67"/>
      <c r="E30" s="12">
        <v>0</v>
      </c>
      <c r="F30" s="12">
        <v>0</v>
      </c>
      <c r="G30" s="2" t="b">
        <v>0</v>
      </c>
      <c r="H30" s="2"/>
      <c r="I30" s="2"/>
      <c r="J30" s="2"/>
      <c r="K30" s="2"/>
      <c r="L30" s="2"/>
      <c r="M30" s="2"/>
    </row>
    <row r="31" spans="1:13" ht="15" customHeight="1" x14ac:dyDescent="0.25">
      <c r="A31" s="65" t="s">
        <v>12</v>
      </c>
      <c r="B31" s="66"/>
      <c r="C31" s="66"/>
      <c r="D31" s="67"/>
      <c r="E31" s="12">
        <v>0</v>
      </c>
      <c r="F31" s="12">
        <v>0</v>
      </c>
      <c r="G31" s="2" t="b">
        <v>0</v>
      </c>
      <c r="H31" s="2"/>
      <c r="I31" s="2"/>
      <c r="J31" s="2"/>
      <c r="K31" s="2"/>
      <c r="L31" s="2"/>
      <c r="M31" s="2"/>
    </row>
    <row r="32" spans="1:13" ht="15" customHeight="1" x14ac:dyDescent="0.25">
      <c r="A32" s="65" t="s">
        <v>11</v>
      </c>
      <c r="B32" s="66"/>
      <c r="C32" s="66"/>
      <c r="D32" s="67"/>
      <c r="E32" s="12">
        <v>0</v>
      </c>
      <c r="F32" s="12">
        <v>0</v>
      </c>
      <c r="G32" s="2" t="b">
        <v>0</v>
      </c>
      <c r="H32" s="2"/>
      <c r="I32" s="2"/>
      <c r="J32" s="2"/>
      <c r="K32" s="2"/>
      <c r="L32" s="2"/>
      <c r="M32" s="2"/>
    </row>
    <row r="33" spans="1:13" ht="15" customHeight="1" x14ac:dyDescent="0.25">
      <c r="A33" s="65" t="s">
        <v>10</v>
      </c>
      <c r="B33" s="66"/>
      <c r="C33" s="66"/>
      <c r="D33" s="67"/>
      <c r="E33" s="12">
        <v>0</v>
      </c>
      <c r="F33" s="12">
        <v>0</v>
      </c>
      <c r="G33" s="2" t="b">
        <v>0</v>
      </c>
      <c r="H33" s="2"/>
      <c r="I33" s="2"/>
      <c r="J33" s="2"/>
      <c r="K33" s="2"/>
      <c r="L33" s="2"/>
      <c r="M33" s="2"/>
    </row>
    <row r="34" spans="1:13" ht="15" customHeight="1" x14ac:dyDescent="0.25">
      <c r="A34" s="65" t="s">
        <v>9</v>
      </c>
      <c r="B34" s="66"/>
      <c r="C34" s="66"/>
      <c r="D34" s="67"/>
      <c r="E34" s="12">
        <v>18515285.75</v>
      </c>
      <c r="F34" s="12">
        <v>18259931.010000002</v>
      </c>
      <c r="G34" s="2" t="b">
        <v>1</v>
      </c>
      <c r="H34" s="2"/>
      <c r="I34" s="2"/>
      <c r="J34" s="2"/>
      <c r="K34" s="2"/>
      <c r="L34" s="2"/>
      <c r="M34" s="2"/>
    </row>
    <row r="35" spans="1:13" ht="15" customHeight="1" x14ac:dyDescent="0.25">
      <c r="A35" s="65" t="s">
        <v>8</v>
      </c>
      <c r="B35" s="66"/>
      <c r="C35" s="66"/>
      <c r="D35" s="67"/>
      <c r="E35" s="12">
        <v>-6224810.5499999998</v>
      </c>
      <c r="F35" s="12">
        <v>-6475800.7199999997</v>
      </c>
      <c r="G35" s="2" t="b">
        <v>1</v>
      </c>
      <c r="H35" s="2"/>
      <c r="I35" s="2"/>
      <c r="J35" s="2"/>
      <c r="K35" s="2"/>
      <c r="L35" s="2"/>
      <c r="M35" s="2"/>
    </row>
    <row r="36" spans="1:13" ht="15" customHeight="1" x14ac:dyDescent="0.25">
      <c r="A36" s="65" t="s">
        <v>7</v>
      </c>
      <c r="B36" s="66"/>
      <c r="C36" s="66"/>
      <c r="D36" s="67"/>
      <c r="E36" s="12">
        <v>0</v>
      </c>
      <c r="F36" s="12">
        <v>0</v>
      </c>
      <c r="G36" s="2" t="b">
        <v>0</v>
      </c>
      <c r="H36" s="2"/>
      <c r="I36" s="2"/>
      <c r="J36" s="2"/>
      <c r="K36" s="2"/>
      <c r="L36" s="2"/>
      <c r="M36" s="2"/>
    </row>
    <row r="37" spans="1:13" ht="15" customHeight="1" x14ac:dyDescent="0.25">
      <c r="A37" s="65" t="s">
        <v>6</v>
      </c>
      <c r="B37" s="66"/>
      <c r="C37" s="66"/>
      <c r="D37" s="67"/>
      <c r="E37" s="12">
        <v>-6224810.5499999998</v>
      </c>
      <c r="F37" s="12">
        <v>-6475800.7199999997</v>
      </c>
      <c r="G37" s="2" t="b">
        <v>0</v>
      </c>
      <c r="H37" s="2"/>
      <c r="I37" s="2"/>
      <c r="J37" s="2"/>
      <c r="K37" s="2"/>
      <c r="L37" s="2"/>
      <c r="M37" s="2"/>
    </row>
    <row r="38" spans="1:13" ht="15" customHeight="1" x14ac:dyDescent="0.25">
      <c r="A38" s="65" t="s">
        <v>5</v>
      </c>
      <c r="B38" s="66"/>
      <c r="C38" s="66"/>
      <c r="D38" s="67"/>
      <c r="E38" s="12">
        <v>0</v>
      </c>
      <c r="F38" s="12">
        <v>0</v>
      </c>
      <c r="G38" s="2" t="b">
        <v>0</v>
      </c>
      <c r="H38" s="2"/>
      <c r="I38" s="2"/>
      <c r="J38" s="2"/>
      <c r="K38" s="2"/>
      <c r="L38" s="2"/>
      <c r="M38" s="2"/>
    </row>
    <row r="39" spans="1:13" ht="15" customHeight="1" x14ac:dyDescent="0.25">
      <c r="A39" s="65" t="s">
        <v>4</v>
      </c>
      <c r="B39" s="66"/>
      <c r="C39" s="66"/>
      <c r="D39" s="67"/>
      <c r="E39" s="12">
        <v>12290475.199999999</v>
      </c>
      <c r="F39" s="12">
        <v>11784130.289999999</v>
      </c>
      <c r="G39" s="2" t="b">
        <v>1</v>
      </c>
      <c r="H39" s="2"/>
      <c r="I39" s="2"/>
      <c r="J39" s="2"/>
      <c r="K39" s="2"/>
      <c r="L39" s="2"/>
      <c r="M39" s="2"/>
    </row>
    <row r="40" spans="1:13" ht="15" customHeight="1" x14ac:dyDescent="0.25">
      <c r="A40" s="11"/>
      <c r="B40" s="11"/>
      <c r="C40" s="11"/>
      <c r="D40" s="11"/>
      <c r="E40" s="10"/>
      <c r="F40" s="9"/>
      <c r="G40" s="2"/>
      <c r="H40" s="2"/>
      <c r="I40" s="2"/>
      <c r="J40" s="2"/>
      <c r="K40" s="2"/>
      <c r="L40" s="2"/>
      <c r="M40" s="2"/>
    </row>
    <row r="41" spans="1:13" ht="13.5" hidden="1" customHeight="1" x14ac:dyDescent="0.25">
      <c r="A41" s="92" t="s">
        <v>3</v>
      </c>
      <c r="B41" s="92"/>
      <c r="C41" s="92"/>
      <c r="D41" s="92"/>
      <c r="E41" s="8"/>
      <c r="F41" s="8"/>
      <c r="G41" s="7">
        <v>2022</v>
      </c>
    </row>
    <row r="42" spans="1:13" ht="15" customHeight="1" x14ac:dyDescent="0.25">
      <c r="A42" s="92"/>
      <c r="B42" s="92"/>
      <c r="C42" s="92"/>
      <c r="D42" s="92"/>
      <c r="E42" s="3"/>
      <c r="F42" s="5">
        <v>0</v>
      </c>
      <c r="G42" s="2" t="b">
        <v>0</v>
      </c>
    </row>
    <row r="43" spans="1:13" ht="15" customHeight="1" x14ac:dyDescent="0.25">
      <c r="A43" s="42"/>
      <c r="B43" s="42"/>
      <c r="C43" s="42"/>
      <c r="D43" s="42"/>
      <c r="E43" s="3"/>
      <c r="F43" s="3"/>
      <c r="G43" s="2"/>
    </row>
    <row r="44" spans="1:13" ht="36" customHeight="1" x14ac:dyDescent="0.25">
      <c r="A44" s="83" t="s">
        <v>2</v>
      </c>
      <c r="B44" s="83"/>
      <c r="C44" s="83" t="str">
        <f>G44&amp;CHAR(10)&amp;"......................................."&amp;CHAR(10)&amp;"rok, miesiąc, dzień"</f>
        <v>2023.03.28
.......................................
rok, miesiąc, dzień</v>
      </c>
      <c r="D44" s="83"/>
      <c r="E44" s="83" t="s">
        <v>1</v>
      </c>
      <c r="F44" s="84"/>
      <c r="G44" s="2" t="s">
        <v>170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  <mergeCell ref="C6:D6"/>
    <mergeCell ref="A7:B7"/>
    <mergeCell ref="C7:D7"/>
    <mergeCell ref="A8:B8"/>
    <mergeCell ref="C8:D8"/>
    <mergeCell ref="A19:D19"/>
    <mergeCell ref="A20:D20"/>
    <mergeCell ref="A13:D13"/>
    <mergeCell ref="E9:F9"/>
    <mergeCell ref="A11:D11"/>
    <mergeCell ref="A12:D12"/>
    <mergeCell ref="A9:B9"/>
    <mergeCell ref="C9:D9"/>
    <mergeCell ref="A16:D16"/>
    <mergeCell ref="A17:D17"/>
    <mergeCell ref="A18:D18"/>
    <mergeCell ref="A14:D14"/>
    <mergeCell ref="A15:D15"/>
    <mergeCell ref="A21:D21"/>
    <mergeCell ref="A22:D22"/>
    <mergeCell ref="A23:D23"/>
    <mergeCell ref="A24:D24"/>
    <mergeCell ref="A31:D31"/>
    <mergeCell ref="A25:D25"/>
    <mergeCell ref="E44:F44"/>
    <mergeCell ref="A38:D38"/>
    <mergeCell ref="A39:D39"/>
    <mergeCell ref="A41:D41"/>
    <mergeCell ref="A42:D42"/>
    <mergeCell ref="A44:B44"/>
    <mergeCell ref="C44:D44"/>
    <mergeCell ref="A37:D37"/>
    <mergeCell ref="A26:D26"/>
    <mergeCell ref="A27:D27"/>
    <mergeCell ref="A28:D28"/>
    <mergeCell ref="A29:D29"/>
    <mergeCell ref="A30:D30"/>
    <mergeCell ref="A36:D36"/>
    <mergeCell ref="A32:D32"/>
    <mergeCell ref="A33:D33"/>
    <mergeCell ref="A34:D34"/>
    <mergeCell ref="A35:D35"/>
  </mergeCells>
  <conditionalFormatting sqref="A12:F39">
    <cfRule type="expression" dxfId="73" priority="6">
      <formula>$G12</formula>
    </cfRule>
  </conditionalFormatting>
  <conditionalFormatting sqref="E12:E39">
    <cfRule type="expression" dxfId="72" priority="5">
      <formula>AND($G$3,$E12=0)</formula>
    </cfRule>
  </conditionalFormatting>
  <conditionalFormatting sqref="F12:F39">
    <cfRule type="expression" dxfId="71" priority="4">
      <formula>AND($G$3,$F12=0)</formula>
    </cfRule>
  </conditionalFormatting>
  <conditionalFormatting sqref="F42">
    <cfRule type="expression" dxfId="70" priority="3">
      <formula>OR($G42=FALSE,AND($G$3,$F42=0))</formula>
    </cfRule>
  </conditionalFormatting>
  <conditionalFormatting sqref="E7">
    <cfRule type="expression" dxfId="69" priority="1">
      <formula>$G7&lt;2018</formula>
    </cfRule>
  </conditionalFormatting>
  <conditionalFormatting sqref="F7">
    <cfRule type="expression" dxfId="68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23.02.0002.34570, VULCAN sp. z o.o., licencja: warszawapragapolnoc, nr lic: 3079, Dzielnicowe Biuro Finansów Oświaty Praga Północ m. st...&amp;C&amp;"Calibri"&amp;8Strona &amp;P z &amp;N
&amp;R
&amp;"Calibri"&amp;7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7"/>
  <sheetViews>
    <sheetView showGridLines="0" topLeftCell="A22" workbookViewId="0">
      <selection activeCell="M37" sqref="M37"/>
    </sheetView>
  </sheetViews>
  <sheetFormatPr defaultColWidth="9.140625" defaultRowHeight="15" x14ac:dyDescent="0.25"/>
  <cols>
    <col min="1" max="1" width="11.28515625" style="23" customWidth="1"/>
    <col min="2" max="2" width="30" style="23" customWidth="1"/>
    <col min="3" max="3" width="19" style="23" customWidth="1"/>
    <col min="4" max="4" width="20.140625" style="23" customWidth="1"/>
    <col min="5" max="6" width="20.7109375" style="23" customWidth="1"/>
    <col min="7" max="7" width="1.42578125" style="23" hidden="1" customWidth="1"/>
    <col min="8" max="8" width="0" style="23" hidden="1" customWidth="1"/>
    <col min="9" max="16384" width="9.140625" style="23"/>
  </cols>
  <sheetData>
    <row r="1" spans="1:13" ht="15" customHeight="1" x14ac:dyDescent="0.25"/>
    <row r="2" spans="1:13" ht="15" customHeight="1" x14ac:dyDescent="0.25">
      <c r="A2" s="97" t="s">
        <v>175</v>
      </c>
      <c r="B2" s="97"/>
      <c r="C2" s="97"/>
      <c r="D2" s="97"/>
      <c r="E2" s="97"/>
      <c r="F2" s="97"/>
      <c r="G2" s="24" t="s">
        <v>46</v>
      </c>
      <c r="H2" s="25"/>
      <c r="I2" s="25"/>
      <c r="J2" s="25"/>
      <c r="K2" s="25"/>
      <c r="L2" s="25"/>
    </row>
    <row r="3" spans="1:13" ht="15.75" customHeight="1" x14ac:dyDescent="0.25">
      <c r="A3" s="98" t="s">
        <v>45</v>
      </c>
      <c r="B3" s="99"/>
      <c r="C3" s="100"/>
      <c r="D3" s="101"/>
      <c r="E3" s="98" t="s">
        <v>44</v>
      </c>
      <c r="F3" s="102"/>
      <c r="G3" s="25" t="b">
        <v>0</v>
      </c>
    </row>
    <row r="4" spans="1:13" ht="31.5" customHeight="1" x14ac:dyDescent="0.25">
      <c r="A4" s="103" t="s">
        <v>176</v>
      </c>
      <c r="B4" s="104"/>
      <c r="C4" s="105" t="str">
        <f>IF(G4,"Rachunek zysków i strat","Zestawienie zmian w funduszu jednostki")</f>
        <v>Zestawienie zmian w funduszu jednostki</v>
      </c>
      <c r="D4" s="106"/>
      <c r="E4" s="107" t="s">
        <v>42</v>
      </c>
      <c r="F4" s="108"/>
      <c r="G4" s="25" t="b">
        <v>0</v>
      </c>
      <c r="H4" s="25"/>
    </row>
    <row r="5" spans="1:13" ht="15" customHeight="1" x14ac:dyDescent="0.25">
      <c r="A5" s="103" t="s">
        <v>177</v>
      </c>
      <c r="B5" s="104"/>
      <c r="C5" s="109" t="str">
        <f>IF(G5,"sporządzony","sporządzone")</f>
        <v>sporządzone</v>
      </c>
      <c r="D5" s="106"/>
      <c r="E5" s="107"/>
      <c r="F5" s="108"/>
      <c r="G5" s="25" t="b">
        <v>0</v>
      </c>
    </row>
    <row r="6" spans="1:13" ht="15" customHeight="1" x14ac:dyDescent="0.25">
      <c r="A6" s="103" t="s">
        <v>178</v>
      </c>
      <c r="B6" s="104"/>
      <c r="C6" s="109" t="str">
        <f>CONCATENATE("na dzień ",G6)</f>
        <v>na dzień 31.12.2022</v>
      </c>
      <c r="D6" s="106"/>
      <c r="E6" s="107"/>
      <c r="F6" s="108"/>
      <c r="G6" s="25" t="s">
        <v>39</v>
      </c>
    </row>
    <row r="7" spans="1:13" ht="15" customHeight="1" x14ac:dyDescent="0.25">
      <c r="A7" s="110" t="s">
        <v>179</v>
      </c>
      <c r="B7" s="111"/>
      <c r="C7" s="109" t="str">
        <f>IF(G4,"Wariant porównawczy","")</f>
        <v/>
      </c>
      <c r="D7" s="106"/>
      <c r="E7" s="26" t="s">
        <v>34</v>
      </c>
      <c r="F7" s="27"/>
      <c r="G7" s="28">
        <v>2022</v>
      </c>
    </row>
    <row r="8" spans="1:13" ht="15" customHeight="1" x14ac:dyDescent="0.25">
      <c r="A8" s="112" t="s">
        <v>37</v>
      </c>
      <c r="B8" s="99"/>
      <c r="C8" s="109"/>
      <c r="D8" s="106"/>
      <c r="E8" s="95" t="str">
        <f>IF(G8&gt;=2018,"","wysłać bez pisma przewodniego")</f>
        <v/>
      </c>
      <c r="F8" s="96"/>
      <c r="G8" s="28">
        <v>2022</v>
      </c>
    </row>
    <row r="9" spans="1:13" ht="15" customHeight="1" x14ac:dyDescent="0.25">
      <c r="A9" s="110" t="s">
        <v>180</v>
      </c>
      <c r="B9" s="111"/>
      <c r="C9" s="120" t="s">
        <v>35</v>
      </c>
      <c r="D9" s="121"/>
      <c r="E9" s="113" t="s">
        <v>34</v>
      </c>
      <c r="F9" s="114"/>
    </row>
    <row r="10" spans="1:13" ht="15" customHeight="1" x14ac:dyDescent="0.25"/>
    <row r="11" spans="1:13" ht="25.5" customHeight="1" x14ac:dyDescent="0.25">
      <c r="A11" s="115"/>
      <c r="B11" s="116"/>
      <c r="C11" s="116"/>
      <c r="D11" s="116"/>
      <c r="E11" s="29" t="s">
        <v>33</v>
      </c>
      <c r="F11" s="30" t="s">
        <v>32</v>
      </c>
    </row>
    <row r="12" spans="1:13" ht="15" customHeight="1" x14ac:dyDescent="0.25">
      <c r="A12" s="117" t="s">
        <v>31</v>
      </c>
      <c r="B12" s="118"/>
      <c r="C12" s="118"/>
      <c r="D12" s="119"/>
      <c r="E12" s="31">
        <v>5332718.9800000004</v>
      </c>
      <c r="F12" s="31">
        <v>7967521.29</v>
      </c>
      <c r="G12" s="25" t="b">
        <v>1</v>
      </c>
      <c r="H12" s="25"/>
      <c r="I12" s="25"/>
      <c r="J12" s="25"/>
      <c r="K12" s="25"/>
      <c r="L12" s="25"/>
      <c r="M12" s="25"/>
    </row>
    <row r="13" spans="1:13" ht="15" customHeight="1" x14ac:dyDescent="0.25">
      <c r="A13" s="117" t="s">
        <v>30</v>
      </c>
      <c r="B13" s="118"/>
      <c r="C13" s="118"/>
      <c r="D13" s="119"/>
      <c r="E13" s="31">
        <v>6030037.9800000004</v>
      </c>
      <c r="F13" s="31">
        <v>5136668.97</v>
      </c>
      <c r="G13" s="25" t="b">
        <v>0</v>
      </c>
      <c r="H13" s="25"/>
      <c r="I13" s="25"/>
      <c r="J13" s="25"/>
      <c r="K13" s="25"/>
      <c r="L13" s="25"/>
      <c r="M13" s="25"/>
    </row>
    <row r="14" spans="1:13" ht="15" customHeight="1" x14ac:dyDescent="0.25">
      <c r="A14" s="117" t="s">
        <v>29</v>
      </c>
      <c r="B14" s="118"/>
      <c r="C14" s="118"/>
      <c r="D14" s="119"/>
      <c r="E14" s="31">
        <v>0</v>
      </c>
      <c r="F14" s="31">
        <v>0</v>
      </c>
      <c r="G14" s="25" t="b">
        <v>0</v>
      </c>
      <c r="H14" s="25"/>
      <c r="I14" s="25"/>
      <c r="J14" s="25"/>
      <c r="K14" s="25"/>
      <c r="L14" s="25"/>
      <c r="M14" s="25"/>
    </row>
    <row r="15" spans="1:13" ht="15" customHeight="1" x14ac:dyDescent="0.25">
      <c r="A15" s="117" t="s">
        <v>28</v>
      </c>
      <c r="B15" s="118"/>
      <c r="C15" s="118"/>
      <c r="D15" s="119"/>
      <c r="E15" s="31">
        <v>4076171.41</v>
      </c>
      <c r="F15" s="31">
        <v>5120504.3099999996</v>
      </c>
      <c r="G15" s="25" t="b">
        <v>0</v>
      </c>
      <c r="H15" s="25"/>
      <c r="I15" s="25"/>
      <c r="J15" s="25"/>
      <c r="K15" s="25"/>
      <c r="L15" s="25"/>
      <c r="M15" s="25"/>
    </row>
    <row r="16" spans="1:13" ht="15" customHeight="1" x14ac:dyDescent="0.25">
      <c r="A16" s="117" t="s">
        <v>27</v>
      </c>
      <c r="B16" s="118"/>
      <c r="C16" s="118"/>
      <c r="D16" s="119"/>
      <c r="E16" s="31">
        <v>0</v>
      </c>
      <c r="F16" s="31">
        <v>0</v>
      </c>
      <c r="G16" s="25" t="b">
        <v>0</v>
      </c>
      <c r="H16" s="25"/>
      <c r="I16" s="25"/>
      <c r="J16" s="25"/>
      <c r="K16" s="25"/>
      <c r="L16" s="25"/>
      <c r="M16" s="25"/>
    </row>
    <row r="17" spans="1:13" ht="15" customHeight="1" x14ac:dyDescent="0.25">
      <c r="A17" s="117" t="s">
        <v>26</v>
      </c>
      <c r="B17" s="118"/>
      <c r="C17" s="118"/>
      <c r="D17" s="119"/>
      <c r="E17" s="31">
        <v>0</v>
      </c>
      <c r="F17" s="31">
        <v>0</v>
      </c>
      <c r="G17" s="25" t="b">
        <v>0</v>
      </c>
      <c r="H17" s="25"/>
      <c r="I17" s="25"/>
      <c r="J17" s="25"/>
      <c r="K17" s="25"/>
      <c r="L17" s="25"/>
      <c r="M17" s="25"/>
    </row>
    <row r="18" spans="1:13" ht="15" customHeight="1" x14ac:dyDescent="0.25">
      <c r="A18" s="117" t="s">
        <v>25</v>
      </c>
      <c r="B18" s="118"/>
      <c r="C18" s="118"/>
      <c r="D18" s="119"/>
      <c r="E18" s="31">
        <v>0</v>
      </c>
      <c r="F18" s="31">
        <v>0</v>
      </c>
      <c r="G18" s="25" t="b">
        <v>0</v>
      </c>
      <c r="H18" s="25"/>
      <c r="I18" s="25"/>
      <c r="J18" s="25"/>
      <c r="K18" s="25"/>
      <c r="L18" s="25"/>
      <c r="M18" s="25"/>
    </row>
    <row r="19" spans="1:13" ht="24" customHeight="1" x14ac:dyDescent="0.25">
      <c r="A19" s="117" t="s">
        <v>24</v>
      </c>
      <c r="B19" s="118"/>
      <c r="C19" s="118"/>
      <c r="D19" s="119"/>
      <c r="E19" s="31">
        <v>1953866.57</v>
      </c>
      <c r="F19" s="31">
        <v>0</v>
      </c>
      <c r="G19" s="25" t="b">
        <v>0</v>
      </c>
      <c r="H19" s="25"/>
      <c r="I19" s="25"/>
      <c r="J19" s="25"/>
      <c r="K19" s="25"/>
      <c r="L19" s="25"/>
      <c r="M19" s="25"/>
    </row>
    <row r="20" spans="1:13" ht="15" customHeight="1" x14ac:dyDescent="0.25">
      <c r="A20" s="117" t="s">
        <v>23</v>
      </c>
      <c r="B20" s="118"/>
      <c r="C20" s="118"/>
      <c r="D20" s="119"/>
      <c r="E20" s="31">
        <v>0</v>
      </c>
      <c r="F20" s="31">
        <v>0</v>
      </c>
      <c r="G20" s="25" t="b">
        <v>0</v>
      </c>
      <c r="H20" s="25"/>
      <c r="I20" s="25"/>
      <c r="J20" s="25"/>
      <c r="K20" s="25"/>
      <c r="L20" s="25"/>
      <c r="M20" s="25"/>
    </row>
    <row r="21" spans="1:13" ht="15" customHeight="1" x14ac:dyDescent="0.25">
      <c r="A21" s="117" t="s">
        <v>22</v>
      </c>
      <c r="B21" s="118"/>
      <c r="C21" s="118"/>
      <c r="D21" s="119"/>
      <c r="E21" s="31">
        <v>0</v>
      </c>
      <c r="F21" s="31">
        <v>16164.66</v>
      </c>
      <c r="G21" s="25" t="b">
        <v>0</v>
      </c>
      <c r="H21" s="25"/>
      <c r="I21" s="25"/>
      <c r="J21" s="25"/>
      <c r="K21" s="25"/>
      <c r="L21" s="25"/>
      <c r="M21" s="25"/>
    </row>
    <row r="22" spans="1:13" ht="15" customHeight="1" x14ac:dyDescent="0.25">
      <c r="A22" s="117" t="s">
        <v>21</v>
      </c>
      <c r="B22" s="118"/>
      <c r="C22" s="118"/>
      <c r="D22" s="119"/>
      <c r="E22" s="31">
        <v>0</v>
      </c>
      <c r="F22" s="31">
        <v>0</v>
      </c>
      <c r="G22" s="25" t="b">
        <v>0</v>
      </c>
      <c r="H22" s="25"/>
      <c r="I22" s="25"/>
      <c r="J22" s="25"/>
      <c r="K22" s="25"/>
      <c r="L22" s="25"/>
      <c r="M22" s="25"/>
    </row>
    <row r="23" spans="1:13" ht="15" customHeight="1" x14ac:dyDescent="0.25">
      <c r="A23" s="117" t="s">
        <v>20</v>
      </c>
      <c r="B23" s="118"/>
      <c r="C23" s="118"/>
      <c r="D23" s="119"/>
      <c r="E23" s="31">
        <v>0</v>
      </c>
      <c r="F23" s="31">
        <v>0</v>
      </c>
      <c r="G23" s="25" t="b">
        <v>0</v>
      </c>
      <c r="H23" s="25"/>
      <c r="I23" s="25"/>
      <c r="J23" s="25"/>
      <c r="K23" s="25"/>
      <c r="L23" s="25"/>
      <c r="M23" s="25"/>
    </row>
    <row r="24" spans="1:13" ht="15" customHeight="1" x14ac:dyDescent="0.25">
      <c r="A24" s="117" t="s">
        <v>19</v>
      </c>
      <c r="B24" s="118"/>
      <c r="C24" s="118"/>
      <c r="D24" s="119"/>
      <c r="E24" s="31">
        <v>3395235.67</v>
      </c>
      <c r="F24" s="31">
        <v>4411859.5999999996</v>
      </c>
      <c r="G24" s="25" t="b">
        <v>0</v>
      </c>
      <c r="H24" s="25"/>
      <c r="I24" s="25"/>
      <c r="J24" s="25"/>
      <c r="K24" s="25"/>
      <c r="L24" s="25"/>
      <c r="M24" s="25"/>
    </row>
    <row r="25" spans="1:13" ht="15" customHeight="1" x14ac:dyDescent="0.25">
      <c r="A25" s="117" t="s">
        <v>18</v>
      </c>
      <c r="B25" s="118"/>
      <c r="C25" s="118"/>
      <c r="D25" s="119"/>
      <c r="E25" s="31">
        <v>3371849.77</v>
      </c>
      <c r="F25" s="31">
        <v>4387305.57</v>
      </c>
      <c r="G25" s="25" t="b">
        <v>0</v>
      </c>
      <c r="H25" s="25"/>
      <c r="I25" s="25"/>
      <c r="J25" s="25"/>
      <c r="K25" s="25"/>
      <c r="L25" s="25"/>
      <c r="M25" s="25"/>
    </row>
    <row r="26" spans="1:13" ht="15" customHeight="1" x14ac:dyDescent="0.25">
      <c r="A26" s="117" t="s">
        <v>17</v>
      </c>
      <c r="B26" s="118"/>
      <c r="C26" s="118"/>
      <c r="D26" s="119"/>
      <c r="E26" s="31">
        <v>23385.9</v>
      </c>
      <c r="F26" s="31">
        <v>24554.03</v>
      </c>
      <c r="G26" s="25" t="b">
        <v>0</v>
      </c>
      <c r="H26" s="25"/>
      <c r="I26" s="25"/>
      <c r="J26" s="25"/>
      <c r="K26" s="25"/>
      <c r="L26" s="25"/>
      <c r="M26" s="25"/>
    </row>
    <row r="27" spans="1:13" ht="15" customHeight="1" x14ac:dyDescent="0.25">
      <c r="A27" s="117" t="s">
        <v>16</v>
      </c>
      <c r="B27" s="118"/>
      <c r="C27" s="118"/>
      <c r="D27" s="119"/>
      <c r="E27" s="31">
        <v>0</v>
      </c>
      <c r="F27" s="31">
        <v>0</v>
      </c>
      <c r="G27" s="25" t="b">
        <v>0</v>
      </c>
      <c r="H27" s="25"/>
      <c r="I27" s="25"/>
      <c r="J27" s="25"/>
      <c r="K27" s="25"/>
      <c r="L27" s="25"/>
      <c r="M27" s="25"/>
    </row>
    <row r="28" spans="1:13" ht="15" customHeight="1" x14ac:dyDescent="0.25">
      <c r="A28" s="117" t="s">
        <v>15</v>
      </c>
      <c r="B28" s="118"/>
      <c r="C28" s="118"/>
      <c r="D28" s="119"/>
      <c r="E28" s="31">
        <v>0</v>
      </c>
      <c r="F28" s="31">
        <v>0</v>
      </c>
      <c r="G28" s="25" t="b">
        <v>0</v>
      </c>
      <c r="H28" s="25"/>
      <c r="I28" s="25"/>
      <c r="J28" s="25"/>
      <c r="K28" s="25"/>
      <c r="L28" s="25"/>
      <c r="M28" s="25"/>
    </row>
    <row r="29" spans="1:13" ht="15" customHeight="1" x14ac:dyDescent="0.25">
      <c r="A29" s="117" t="s">
        <v>14</v>
      </c>
      <c r="B29" s="118"/>
      <c r="C29" s="118"/>
      <c r="D29" s="119"/>
      <c r="E29" s="31">
        <v>0</v>
      </c>
      <c r="F29" s="31">
        <v>0</v>
      </c>
      <c r="G29" s="25" t="b">
        <v>0</v>
      </c>
      <c r="H29" s="25"/>
      <c r="I29" s="25"/>
      <c r="J29" s="25"/>
      <c r="K29" s="25"/>
      <c r="L29" s="25"/>
      <c r="M29" s="25"/>
    </row>
    <row r="30" spans="1:13" ht="24" customHeight="1" x14ac:dyDescent="0.25">
      <c r="A30" s="117" t="s">
        <v>13</v>
      </c>
      <c r="B30" s="118"/>
      <c r="C30" s="118"/>
      <c r="D30" s="119"/>
      <c r="E30" s="31">
        <v>0</v>
      </c>
      <c r="F30" s="31">
        <v>0</v>
      </c>
      <c r="G30" s="25" t="b">
        <v>0</v>
      </c>
      <c r="H30" s="25"/>
      <c r="I30" s="25"/>
      <c r="J30" s="25"/>
      <c r="K30" s="25"/>
      <c r="L30" s="25"/>
      <c r="M30" s="25"/>
    </row>
    <row r="31" spans="1:13" ht="15" customHeight="1" x14ac:dyDescent="0.25">
      <c r="A31" s="117" t="s">
        <v>12</v>
      </c>
      <c r="B31" s="118"/>
      <c r="C31" s="118"/>
      <c r="D31" s="119"/>
      <c r="E31" s="31">
        <v>0</v>
      </c>
      <c r="F31" s="31">
        <v>0</v>
      </c>
      <c r="G31" s="25" t="b">
        <v>0</v>
      </c>
      <c r="H31" s="25"/>
      <c r="I31" s="25"/>
      <c r="J31" s="25"/>
      <c r="K31" s="25"/>
      <c r="L31" s="25"/>
      <c r="M31" s="25"/>
    </row>
    <row r="32" spans="1:13" ht="15" customHeight="1" x14ac:dyDescent="0.25">
      <c r="A32" s="117" t="s">
        <v>11</v>
      </c>
      <c r="B32" s="118"/>
      <c r="C32" s="118"/>
      <c r="D32" s="119"/>
      <c r="E32" s="31">
        <v>0</v>
      </c>
      <c r="F32" s="31">
        <v>0</v>
      </c>
      <c r="G32" s="25" t="b">
        <v>0</v>
      </c>
      <c r="H32" s="25"/>
      <c r="I32" s="25"/>
      <c r="J32" s="25"/>
      <c r="K32" s="25"/>
      <c r="L32" s="25"/>
      <c r="M32" s="25"/>
    </row>
    <row r="33" spans="1:13" ht="15" customHeight="1" x14ac:dyDescent="0.25">
      <c r="A33" s="117" t="s">
        <v>10</v>
      </c>
      <c r="B33" s="118"/>
      <c r="C33" s="118"/>
      <c r="D33" s="119"/>
      <c r="E33" s="31">
        <v>0</v>
      </c>
      <c r="F33" s="31">
        <v>0</v>
      </c>
      <c r="G33" s="25" t="b">
        <v>0</v>
      </c>
      <c r="H33" s="25"/>
      <c r="I33" s="25"/>
      <c r="J33" s="25"/>
      <c r="K33" s="25"/>
      <c r="L33" s="25"/>
      <c r="M33" s="25"/>
    </row>
    <row r="34" spans="1:13" ht="15" customHeight="1" x14ac:dyDescent="0.25">
      <c r="A34" s="117" t="s">
        <v>9</v>
      </c>
      <c r="B34" s="118"/>
      <c r="C34" s="118"/>
      <c r="D34" s="119"/>
      <c r="E34" s="31">
        <v>7967521.29</v>
      </c>
      <c r="F34" s="31">
        <v>8692330.6600000001</v>
      </c>
      <c r="G34" s="25" t="b">
        <v>1</v>
      </c>
      <c r="H34" s="25"/>
      <c r="I34" s="25"/>
      <c r="J34" s="25"/>
      <c r="K34" s="25"/>
      <c r="L34" s="25"/>
      <c r="M34" s="25"/>
    </row>
    <row r="35" spans="1:13" ht="15" customHeight="1" x14ac:dyDescent="0.25">
      <c r="A35" s="117" t="s">
        <v>8</v>
      </c>
      <c r="B35" s="118"/>
      <c r="C35" s="118"/>
      <c r="D35" s="119"/>
      <c r="E35" s="31">
        <v>-4387305.57</v>
      </c>
      <c r="F35" s="31">
        <v>-5301322.3</v>
      </c>
      <c r="G35" s="25" t="b">
        <v>1</v>
      </c>
      <c r="H35" s="25"/>
      <c r="I35" s="25"/>
      <c r="J35" s="25"/>
      <c r="K35" s="25"/>
      <c r="L35" s="25"/>
      <c r="M35" s="25"/>
    </row>
    <row r="36" spans="1:13" ht="15" customHeight="1" x14ac:dyDescent="0.25">
      <c r="A36" s="117" t="s">
        <v>7</v>
      </c>
      <c r="B36" s="118"/>
      <c r="C36" s="118"/>
      <c r="D36" s="119"/>
      <c r="E36" s="31">
        <v>0</v>
      </c>
      <c r="F36" s="31">
        <v>0</v>
      </c>
      <c r="G36" s="25" t="b">
        <v>0</v>
      </c>
      <c r="H36" s="25"/>
      <c r="I36" s="25"/>
      <c r="J36" s="25"/>
      <c r="K36" s="25"/>
      <c r="L36" s="25"/>
      <c r="M36" s="25"/>
    </row>
    <row r="37" spans="1:13" ht="15" customHeight="1" x14ac:dyDescent="0.25">
      <c r="A37" s="117" t="s">
        <v>6</v>
      </c>
      <c r="B37" s="118"/>
      <c r="C37" s="118"/>
      <c r="D37" s="119"/>
      <c r="E37" s="31">
        <v>-4387305.57</v>
      </c>
      <c r="F37" s="31">
        <v>-5301322.3</v>
      </c>
      <c r="G37" s="25" t="b">
        <v>0</v>
      </c>
      <c r="H37" s="25"/>
      <c r="I37" s="25"/>
      <c r="J37" s="25"/>
      <c r="K37" s="25"/>
      <c r="L37" s="25"/>
      <c r="M37" s="25"/>
    </row>
    <row r="38" spans="1:13" ht="15" customHeight="1" x14ac:dyDescent="0.25">
      <c r="A38" s="117" t="s">
        <v>5</v>
      </c>
      <c r="B38" s="118"/>
      <c r="C38" s="118"/>
      <c r="D38" s="119"/>
      <c r="E38" s="31">
        <v>0</v>
      </c>
      <c r="F38" s="31">
        <v>0</v>
      </c>
      <c r="G38" s="25" t="b">
        <v>0</v>
      </c>
      <c r="H38" s="25"/>
      <c r="I38" s="25"/>
      <c r="J38" s="25"/>
      <c r="K38" s="25"/>
      <c r="L38" s="25"/>
      <c r="M38" s="25"/>
    </row>
    <row r="39" spans="1:13" ht="15" customHeight="1" x14ac:dyDescent="0.25">
      <c r="A39" s="117" t="s">
        <v>4</v>
      </c>
      <c r="B39" s="118"/>
      <c r="C39" s="118"/>
      <c r="D39" s="119"/>
      <c r="E39" s="31">
        <v>3580215.72</v>
      </c>
      <c r="F39" s="31">
        <v>3391008.36</v>
      </c>
      <c r="G39" s="25" t="b">
        <v>1</v>
      </c>
      <c r="H39" s="25"/>
      <c r="I39" s="25"/>
      <c r="J39" s="25"/>
      <c r="K39" s="25"/>
      <c r="L39" s="25"/>
      <c r="M39" s="25"/>
    </row>
    <row r="40" spans="1:13" ht="15" customHeight="1" x14ac:dyDescent="0.25">
      <c r="A40" s="32"/>
      <c r="B40" s="32"/>
      <c r="C40" s="32"/>
      <c r="D40" s="32"/>
      <c r="E40" s="33"/>
      <c r="F40" s="34"/>
      <c r="G40" s="25"/>
      <c r="H40" s="25"/>
      <c r="I40" s="25"/>
      <c r="J40" s="25"/>
      <c r="K40" s="25"/>
      <c r="L40" s="25"/>
      <c r="M40" s="25"/>
    </row>
    <row r="41" spans="1:13" ht="13.5" hidden="1" customHeight="1" x14ac:dyDescent="0.25">
      <c r="A41" s="124" t="s">
        <v>3</v>
      </c>
      <c r="B41" s="124"/>
      <c r="C41" s="124"/>
      <c r="D41" s="124"/>
      <c r="E41" s="35"/>
      <c r="F41" s="35"/>
      <c r="G41" s="36">
        <v>2022</v>
      </c>
    </row>
    <row r="42" spans="1:13" ht="15" customHeight="1" x14ac:dyDescent="0.25">
      <c r="A42" s="124"/>
      <c r="B42" s="124"/>
      <c r="C42" s="124"/>
      <c r="D42" s="124"/>
      <c r="E42" s="37"/>
      <c r="F42" s="38">
        <v>0</v>
      </c>
      <c r="G42" s="25" t="b">
        <v>0</v>
      </c>
    </row>
    <row r="43" spans="1:13" ht="15" customHeight="1" x14ac:dyDescent="0.25">
      <c r="A43" s="43"/>
      <c r="B43" s="43"/>
      <c r="C43" s="43"/>
      <c r="D43" s="43"/>
      <c r="E43" s="37"/>
      <c r="F43" s="37"/>
      <c r="G43" s="25"/>
    </row>
    <row r="44" spans="1:13" ht="36" customHeight="1" x14ac:dyDescent="0.25">
      <c r="A44" s="122" t="s">
        <v>2</v>
      </c>
      <c r="B44" s="122"/>
      <c r="C44" s="122" t="str">
        <f>G44&amp;CHAR(10)&amp;"......................................."&amp;CHAR(10)&amp;"rok, miesiąc, dzień"</f>
        <v>2023.03.27
.......................................
rok, miesiąc, dzień</v>
      </c>
      <c r="D44" s="122"/>
      <c r="E44" s="122" t="s">
        <v>1</v>
      </c>
      <c r="F44" s="123"/>
      <c r="G44" s="51" t="s">
        <v>109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A37:D37"/>
    <mergeCell ref="A26:D26"/>
    <mergeCell ref="A27:D27"/>
    <mergeCell ref="A28:D28"/>
    <mergeCell ref="A29:D29"/>
    <mergeCell ref="A30:D30"/>
    <mergeCell ref="A36:D36"/>
    <mergeCell ref="A32:D32"/>
    <mergeCell ref="A33:D33"/>
    <mergeCell ref="A34:D34"/>
    <mergeCell ref="A35:D35"/>
    <mergeCell ref="E44:F44"/>
    <mergeCell ref="A38:D38"/>
    <mergeCell ref="A39:D39"/>
    <mergeCell ref="A41:D41"/>
    <mergeCell ref="A42:D42"/>
    <mergeCell ref="A44:B44"/>
    <mergeCell ref="C44:D44"/>
    <mergeCell ref="A21:D21"/>
    <mergeCell ref="A22:D22"/>
    <mergeCell ref="A23:D23"/>
    <mergeCell ref="A24:D24"/>
    <mergeCell ref="A31:D31"/>
    <mergeCell ref="A25:D25"/>
    <mergeCell ref="A19:D19"/>
    <mergeCell ref="A20:D20"/>
    <mergeCell ref="A13:D13"/>
    <mergeCell ref="E9:F9"/>
    <mergeCell ref="A11:D11"/>
    <mergeCell ref="A12:D12"/>
    <mergeCell ref="A9:B9"/>
    <mergeCell ref="C9:D9"/>
    <mergeCell ref="A16:D16"/>
    <mergeCell ref="A17:D17"/>
    <mergeCell ref="A18:D18"/>
    <mergeCell ref="A14:D14"/>
    <mergeCell ref="A15:D15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  <mergeCell ref="C6:D6"/>
    <mergeCell ref="A7:B7"/>
    <mergeCell ref="C7:D7"/>
    <mergeCell ref="A8:B8"/>
    <mergeCell ref="C8:D8"/>
  </mergeCells>
  <conditionalFormatting sqref="A12:F39">
    <cfRule type="expression" dxfId="67" priority="6">
      <formula>$G12</formula>
    </cfRule>
  </conditionalFormatting>
  <conditionalFormatting sqref="E12:E39">
    <cfRule type="expression" dxfId="66" priority="5">
      <formula>AND($G$3,$E12=0)</formula>
    </cfRule>
  </conditionalFormatting>
  <conditionalFormatting sqref="F12:F39">
    <cfRule type="expression" dxfId="65" priority="4">
      <formula>AND($G$3,$F12=0)</formula>
    </cfRule>
  </conditionalFormatting>
  <conditionalFormatting sqref="F42">
    <cfRule type="expression" dxfId="64" priority="3">
      <formula>OR($G42=FALSE,AND($G$3,$F42=0))</formula>
    </cfRule>
  </conditionalFormatting>
  <conditionalFormatting sqref="E7">
    <cfRule type="expression" dxfId="63" priority="1">
      <formula>$G7&lt;2018</formula>
    </cfRule>
  </conditionalFormatting>
  <conditionalFormatting sqref="F7">
    <cfRule type="expression" dxfId="62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81" fitToHeight="0" orientation="portrait" r:id="rId1"/>
  <headerFooter>
    <oddFooter>&amp;L
&amp;"Calibri"&amp;7Finanse VULCAN wersja 23.02.0002.34570, VULCAN sp. z o.o., licencja: warszawapragapolnoc, nr lic: 3079, Dzielnicowe Biuro Finansów Oświaty Praga Północ m. st...&amp;C&amp;"Calibri"&amp;8Strona &amp;P z &amp;N
&amp;R
&amp;"Calibri"&amp;7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7"/>
  <sheetViews>
    <sheetView showGridLines="0" workbookViewId="0">
      <selection activeCell="M19" sqref="M19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68" t="s">
        <v>79</v>
      </c>
      <c r="B2" s="68"/>
      <c r="C2" s="68"/>
      <c r="D2" s="68"/>
      <c r="E2" s="68"/>
      <c r="F2" s="68"/>
      <c r="G2" s="18" t="s">
        <v>46</v>
      </c>
      <c r="H2" s="2"/>
      <c r="I2" s="2"/>
      <c r="J2" s="2"/>
      <c r="K2" s="2"/>
      <c r="L2" s="2"/>
    </row>
    <row r="3" spans="1:13" ht="15.75" customHeight="1" x14ac:dyDescent="0.25">
      <c r="A3" s="69" t="s">
        <v>45</v>
      </c>
      <c r="B3" s="70"/>
      <c r="C3" s="73"/>
      <c r="D3" s="132"/>
      <c r="E3" s="69" t="s">
        <v>44</v>
      </c>
      <c r="F3" s="70"/>
      <c r="G3" s="2" t="b">
        <v>0</v>
      </c>
    </row>
    <row r="4" spans="1:13" ht="31.5" customHeight="1" x14ac:dyDescent="0.25">
      <c r="A4" s="79" t="s">
        <v>80</v>
      </c>
      <c r="B4" s="133"/>
      <c r="C4" s="75" t="str">
        <f>IF(G4,"Rachunek zysków i strat","Zestawienie zmian w funduszu jednostki")</f>
        <v>Zestawienie zmian w funduszu jednostki</v>
      </c>
      <c r="D4" s="134"/>
      <c r="E4" s="81" t="s">
        <v>42</v>
      </c>
      <c r="F4" s="82"/>
      <c r="G4" s="2" t="b">
        <v>0</v>
      </c>
      <c r="H4" s="2"/>
    </row>
    <row r="5" spans="1:13" ht="15" customHeight="1" x14ac:dyDescent="0.25">
      <c r="A5" s="79" t="s">
        <v>81</v>
      </c>
      <c r="B5" s="133"/>
      <c r="C5" s="77" t="str">
        <f>IF(G5,"sporządzony","sporządzone")</f>
        <v>sporządzone</v>
      </c>
      <c r="D5" s="135"/>
      <c r="E5" s="81"/>
      <c r="F5" s="82"/>
      <c r="G5" s="2" t="b">
        <v>0</v>
      </c>
    </row>
    <row r="6" spans="1:13" ht="15" customHeight="1" x14ac:dyDescent="0.25">
      <c r="A6" s="79" t="s">
        <v>82</v>
      </c>
      <c r="B6" s="133"/>
      <c r="C6" s="77" t="str">
        <f>CONCATENATE("na dzień ",G6)</f>
        <v>na dzień 31.12.2022</v>
      </c>
      <c r="D6" s="135"/>
      <c r="E6" s="81"/>
      <c r="F6" s="82"/>
      <c r="G6" s="2" t="s">
        <v>39</v>
      </c>
    </row>
    <row r="7" spans="1:13" ht="15" customHeight="1" x14ac:dyDescent="0.25">
      <c r="A7" s="85" t="s">
        <v>83</v>
      </c>
      <c r="B7" s="136"/>
      <c r="C7" s="77" t="str">
        <f>IF(G4,"Wariant porównawczy","")</f>
        <v/>
      </c>
      <c r="D7" s="135"/>
      <c r="E7" s="17" t="s">
        <v>34</v>
      </c>
      <c r="F7" s="16"/>
      <c r="G7" s="15">
        <v>2022</v>
      </c>
    </row>
    <row r="8" spans="1:13" ht="15" customHeight="1" x14ac:dyDescent="0.25">
      <c r="A8" s="89" t="s">
        <v>37</v>
      </c>
      <c r="B8" s="70"/>
      <c r="C8" s="77"/>
      <c r="D8" s="135"/>
      <c r="E8" s="71" t="str">
        <f>IF(G8&gt;=2018,"","wysłać bez pisma przewodniego")</f>
        <v/>
      </c>
      <c r="F8" s="72"/>
      <c r="G8" s="15">
        <v>2022</v>
      </c>
    </row>
    <row r="9" spans="1:13" ht="15" customHeight="1" x14ac:dyDescent="0.25">
      <c r="A9" s="85" t="s">
        <v>84</v>
      </c>
      <c r="B9" s="136"/>
      <c r="C9" s="93" t="s">
        <v>35</v>
      </c>
      <c r="D9" s="138"/>
      <c r="E9" s="87" t="s">
        <v>34</v>
      </c>
      <c r="F9" s="88"/>
    </row>
    <row r="10" spans="1:13" ht="15" customHeight="1" x14ac:dyDescent="0.25"/>
    <row r="11" spans="1:13" ht="25.5" customHeight="1" x14ac:dyDescent="0.25">
      <c r="A11" s="90"/>
      <c r="B11" s="91"/>
      <c r="C11" s="91"/>
      <c r="D11" s="137"/>
      <c r="E11" s="14" t="s">
        <v>33</v>
      </c>
      <c r="F11" s="13" t="s">
        <v>32</v>
      </c>
    </row>
    <row r="12" spans="1:13" ht="15" customHeight="1" x14ac:dyDescent="0.25">
      <c r="A12" s="65" t="s">
        <v>31</v>
      </c>
      <c r="B12" s="66"/>
      <c r="C12" s="66"/>
      <c r="D12" s="67"/>
      <c r="E12" s="12">
        <v>10511511.439999999</v>
      </c>
      <c r="F12" s="12">
        <v>10402260.6</v>
      </c>
      <c r="G12" s="2" t="b">
        <v>1</v>
      </c>
      <c r="H12" s="2"/>
      <c r="I12" s="2"/>
      <c r="J12" s="2"/>
      <c r="K12" s="2"/>
      <c r="L12" s="2"/>
      <c r="M12" s="2"/>
    </row>
    <row r="13" spans="1:13" ht="15" customHeight="1" x14ac:dyDescent="0.25">
      <c r="A13" s="65" t="s">
        <v>30</v>
      </c>
      <c r="B13" s="66"/>
      <c r="C13" s="66"/>
      <c r="D13" s="67"/>
      <c r="E13" s="12">
        <v>5579659.04</v>
      </c>
      <c r="F13" s="12">
        <v>5915531.3099999996</v>
      </c>
      <c r="G13" s="2" t="b">
        <v>0</v>
      </c>
      <c r="H13" s="2"/>
      <c r="I13" s="2"/>
      <c r="J13" s="2"/>
      <c r="K13" s="2"/>
      <c r="L13" s="2"/>
      <c r="M13" s="2"/>
    </row>
    <row r="14" spans="1:13" ht="15" customHeight="1" x14ac:dyDescent="0.25">
      <c r="A14" s="65" t="s">
        <v>29</v>
      </c>
      <c r="B14" s="66"/>
      <c r="C14" s="66"/>
      <c r="D14" s="67"/>
      <c r="E14" s="12">
        <v>0</v>
      </c>
      <c r="F14" s="12">
        <v>0</v>
      </c>
      <c r="G14" s="2" t="b">
        <v>0</v>
      </c>
      <c r="H14" s="2"/>
      <c r="I14" s="2"/>
      <c r="J14" s="2"/>
      <c r="K14" s="2"/>
      <c r="L14" s="2"/>
      <c r="M14" s="2"/>
    </row>
    <row r="15" spans="1:13" ht="15" customHeight="1" x14ac:dyDescent="0.25">
      <c r="A15" s="65" t="s">
        <v>28</v>
      </c>
      <c r="B15" s="66"/>
      <c r="C15" s="66"/>
      <c r="D15" s="67"/>
      <c r="E15" s="12">
        <v>5553389.8099999996</v>
      </c>
      <c r="F15" s="12">
        <v>5915531.3099999996</v>
      </c>
      <c r="G15" s="2" t="b">
        <v>0</v>
      </c>
      <c r="H15" s="2"/>
      <c r="I15" s="2"/>
      <c r="J15" s="2"/>
      <c r="K15" s="2"/>
      <c r="L15" s="2"/>
      <c r="M15" s="2"/>
    </row>
    <row r="16" spans="1:13" ht="15" customHeight="1" x14ac:dyDescent="0.25">
      <c r="A16" s="65" t="s">
        <v>27</v>
      </c>
      <c r="B16" s="66"/>
      <c r="C16" s="66"/>
      <c r="D16" s="67"/>
      <c r="E16" s="12">
        <v>0</v>
      </c>
      <c r="F16" s="12">
        <v>0</v>
      </c>
      <c r="G16" s="2" t="b">
        <v>0</v>
      </c>
      <c r="H16" s="2"/>
      <c r="I16" s="2"/>
      <c r="J16" s="2"/>
      <c r="K16" s="2"/>
      <c r="L16" s="2"/>
      <c r="M16" s="2"/>
    </row>
    <row r="17" spans="1:13" ht="15" customHeight="1" x14ac:dyDescent="0.25">
      <c r="A17" s="65" t="s">
        <v>26</v>
      </c>
      <c r="B17" s="66"/>
      <c r="C17" s="66"/>
      <c r="D17" s="67"/>
      <c r="E17" s="12">
        <v>0</v>
      </c>
      <c r="F17" s="12">
        <v>0</v>
      </c>
      <c r="G17" s="2" t="b">
        <v>0</v>
      </c>
      <c r="H17" s="2"/>
      <c r="I17" s="2"/>
      <c r="J17" s="2"/>
      <c r="K17" s="2"/>
      <c r="L17" s="2"/>
      <c r="M17" s="2"/>
    </row>
    <row r="18" spans="1:13" ht="15" customHeight="1" x14ac:dyDescent="0.25">
      <c r="A18" s="65" t="s">
        <v>25</v>
      </c>
      <c r="B18" s="66"/>
      <c r="C18" s="66"/>
      <c r="D18" s="67"/>
      <c r="E18" s="12">
        <v>0</v>
      </c>
      <c r="F18" s="12">
        <v>0</v>
      </c>
      <c r="G18" s="2" t="b">
        <v>0</v>
      </c>
      <c r="H18" s="2"/>
      <c r="I18" s="2"/>
      <c r="J18" s="2"/>
      <c r="K18" s="2"/>
      <c r="L18" s="2"/>
      <c r="M18" s="2"/>
    </row>
    <row r="19" spans="1:13" ht="24" customHeight="1" x14ac:dyDescent="0.25">
      <c r="A19" s="65" t="s">
        <v>24</v>
      </c>
      <c r="B19" s="66"/>
      <c r="C19" s="66"/>
      <c r="D19" s="67"/>
      <c r="E19" s="12">
        <v>26269.23</v>
      </c>
      <c r="F19" s="12">
        <v>0</v>
      </c>
      <c r="G19" s="2" t="b">
        <v>0</v>
      </c>
      <c r="H19" s="2"/>
      <c r="I19" s="2"/>
      <c r="J19" s="2"/>
      <c r="K19" s="2"/>
      <c r="L19" s="2"/>
      <c r="M19" s="2"/>
    </row>
    <row r="20" spans="1:13" ht="15" customHeight="1" x14ac:dyDescent="0.25">
      <c r="A20" s="65" t="s">
        <v>23</v>
      </c>
      <c r="B20" s="66"/>
      <c r="C20" s="66"/>
      <c r="D20" s="67"/>
      <c r="E20" s="12">
        <v>0</v>
      </c>
      <c r="F20" s="12">
        <v>0</v>
      </c>
      <c r="G20" s="2" t="b">
        <v>0</v>
      </c>
      <c r="H20" s="2"/>
      <c r="I20" s="2"/>
      <c r="J20" s="2"/>
      <c r="K20" s="2"/>
      <c r="L20" s="2"/>
      <c r="M20" s="2"/>
    </row>
    <row r="21" spans="1:13" ht="15" customHeight="1" x14ac:dyDescent="0.25">
      <c r="A21" s="65" t="s">
        <v>22</v>
      </c>
      <c r="B21" s="66"/>
      <c r="C21" s="66"/>
      <c r="D21" s="67"/>
      <c r="E21" s="12">
        <v>0</v>
      </c>
      <c r="F21" s="12">
        <v>0</v>
      </c>
      <c r="G21" s="2" t="b">
        <v>0</v>
      </c>
      <c r="H21" s="2"/>
      <c r="I21" s="2"/>
      <c r="J21" s="2"/>
      <c r="K21" s="2"/>
      <c r="L21" s="2"/>
      <c r="M21" s="2"/>
    </row>
    <row r="22" spans="1:13" ht="15" customHeight="1" x14ac:dyDescent="0.25">
      <c r="A22" s="65" t="s">
        <v>21</v>
      </c>
      <c r="B22" s="66"/>
      <c r="C22" s="66"/>
      <c r="D22" s="67"/>
      <c r="E22" s="12">
        <v>0</v>
      </c>
      <c r="F22" s="12">
        <v>0</v>
      </c>
      <c r="G22" s="2" t="b">
        <v>0</v>
      </c>
      <c r="H22" s="2"/>
      <c r="I22" s="2"/>
      <c r="J22" s="2"/>
      <c r="K22" s="2"/>
      <c r="L22" s="2"/>
      <c r="M22" s="2"/>
    </row>
    <row r="23" spans="1:13" ht="15" customHeight="1" x14ac:dyDescent="0.25">
      <c r="A23" s="65" t="s">
        <v>20</v>
      </c>
      <c r="B23" s="66"/>
      <c r="C23" s="66"/>
      <c r="D23" s="67"/>
      <c r="E23" s="12">
        <v>0</v>
      </c>
      <c r="F23" s="12">
        <v>0</v>
      </c>
      <c r="G23" s="2" t="b">
        <v>0</v>
      </c>
      <c r="H23" s="2"/>
      <c r="I23" s="2"/>
      <c r="J23" s="2"/>
      <c r="K23" s="2"/>
      <c r="L23" s="2"/>
      <c r="M23" s="2"/>
    </row>
    <row r="24" spans="1:13" ht="15" customHeight="1" x14ac:dyDescent="0.25">
      <c r="A24" s="65" t="s">
        <v>19</v>
      </c>
      <c r="B24" s="66"/>
      <c r="C24" s="66"/>
      <c r="D24" s="67"/>
      <c r="E24" s="12">
        <v>5688909.8799999999</v>
      </c>
      <c r="F24" s="12">
        <v>5780810.25</v>
      </c>
      <c r="G24" s="2" t="b">
        <v>0</v>
      </c>
      <c r="H24" s="2"/>
      <c r="I24" s="2"/>
      <c r="J24" s="2"/>
      <c r="K24" s="2"/>
      <c r="L24" s="2"/>
      <c r="M24" s="2"/>
    </row>
    <row r="25" spans="1:13" ht="15" customHeight="1" x14ac:dyDescent="0.25">
      <c r="A25" s="65" t="s">
        <v>18</v>
      </c>
      <c r="B25" s="66"/>
      <c r="C25" s="66"/>
      <c r="D25" s="67"/>
      <c r="E25" s="12">
        <v>5687662.8600000003</v>
      </c>
      <c r="F25" s="12">
        <v>5778156.3399999999</v>
      </c>
      <c r="G25" s="2" t="b">
        <v>0</v>
      </c>
      <c r="H25" s="2"/>
      <c r="I25" s="2"/>
      <c r="J25" s="2"/>
      <c r="K25" s="2"/>
      <c r="L25" s="2"/>
      <c r="M25" s="2"/>
    </row>
    <row r="26" spans="1:13" ht="15" customHeight="1" x14ac:dyDescent="0.25">
      <c r="A26" s="65" t="s">
        <v>17</v>
      </c>
      <c r="B26" s="66"/>
      <c r="C26" s="66"/>
      <c r="D26" s="67"/>
      <c r="E26" s="12">
        <v>1247.02</v>
      </c>
      <c r="F26" s="12">
        <v>2653.91</v>
      </c>
      <c r="G26" s="2" t="b">
        <v>0</v>
      </c>
      <c r="H26" s="2"/>
      <c r="I26" s="2"/>
      <c r="J26" s="2"/>
      <c r="K26" s="2"/>
      <c r="L26" s="2"/>
      <c r="M26" s="2"/>
    </row>
    <row r="27" spans="1:13" ht="15" customHeight="1" x14ac:dyDescent="0.25">
      <c r="A27" s="65" t="s">
        <v>16</v>
      </c>
      <c r="B27" s="66"/>
      <c r="C27" s="66"/>
      <c r="D27" s="67"/>
      <c r="E27" s="12">
        <v>0</v>
      </c>
      <c r="F27" s="12">
        <v>0</v>
      </c>
      <c r="G27" s="2" t="b">
        <v>0</v>
      </c>
      <c r="H27" s="2"/>
      <c r="I27" s="2"/>
      <c r="J27" s="2"/>
      <c r="K27" s="2"/>
      <c r="L27" s="2"/>
      <c r="M27" s="2"/>
    </row>
    <row r="28" spans="1:13" ht="15" customHeight="1" x14ac:dyDescent="0.25">
      <c r="A28" s="65" t="s">
        <v>15</v>
      </c>
      <c r="B28" s="66"/>
      <c r="C28" s="66"/>
      <c r="D28" s="67"/>
      <c r="E28" s="12">
        <v>0</v>
      </c>
      <c r="F28" s="12">
        <v>0</v>
      </c>
      <c r="G28" s="2" t="b">
        <v>0</v>
      </c>
      <c r="H28" s="2"/>
      <c r="I28" s="2"/>
      <c r="J28" s="2"/>
      <c r="K28" s="2"/>
      <c r="L28" s="2"/>
      <c r="M28" s="2"/>
    </row>
    <row r="29" spans="1:13" ht="15" customHeight="1" x14ac:dyDescent="0.25">
      <c r="A29" s="65" t="s">
        <v>14</v>
      </c>
      <c r="B29" s="66"/>
      <c r="C29" s="66"/>
      <c r="D29" s="67"/>
      <c r="E29" s="12">
        <v>0</v>
      </c>
      <c r="F29" s="12">
        <v>0</v>
      </c>
      <c r="G29" s="2" t="b">
        <v>0</v>
      </c>
      <c r="H29" s="2"/>
      <c r="I29" s="2"/>
      <c r="J29" s="2"/>
      <c r="K29" s="2"/>
      <c r="L29" s="2"/>
      <c r="M29" s="2"/>
    </row>
    <row r="30" spans="1:13" ht="24" customHeight="1" x14ac:dyDescent="0.25">
      <c r="A30" s="65" t="s">
        <v>13</v>
      </c>
      <c r="B30" s="66"/>
      <c r="C30" s="66"/>
      <c r="D30" s="67"/>
      <c r="E30" s="12">
        <v>0</v>
      </c>
      <c r="F30" s="12">
        <v>0</v>
      </c>
      <c r="G30" s="2" t="b">
        <v>0</v>
      </c>
      <c r="H30" s="2"/>
      <c r="I30" s="2"/>
      <c r="J30" s="2"/>
      <c r="K30" s="2"/>
      <c r="L30" s="2"/>
      <c r="M30" s="2"/>
    </row>
    <row r="31" spans="1:13" ht="15" customHeight="1" x14ac:dyDescent="0.25">
      <c r="A31" s="65" t="s">
        <v>12</v>
      </c>
      <c r="B31" s="66"/>
      <c r="C31" s="66"/>
      <c r="D31" s="67"/>
      <c r="E31" s="12">
        <v>0</v>
      </c>
      <c r="F31" s="12">
        <v>0</v>
      </c>
      <c r="G31" s="2" t="b">
        <v>0</v>
      </c>
      <c r="H31" s="2"/>
      <c r="I31" s="2"/>
      <c r="J31" s="2"/>
      <c r="K31" s="2"/>
      <c r="L31" s="2"/>
      <c r="M31" s="2"/>
    </row>
    <row r="32" spans="1:13" ht="15" customHeight="1" x14ac:dyDescent="0.25">
      <c r="A32" s="65" t="s">
        <v>11</v>
      </c>
      <c r="B32" s="66"/>
      <c r="C32" s="66"/>
      <c r="D32" s="67"/>
      <c r="E32" s="12">
        <v>0</v>
      </c>
      <c r="F32" s="12">
        <v>0</v>
      </c>
      <c r="G32" s="2" t="b">
        <v>0</v>
      </c>
      <c r="H32" s="2"/>
      <c r="I32" s="2"/>
      <c r="J32" s="2"/>
      <c r="K32" s="2"/>
      <c r="L32" s="2"/>
      <c r="M32" s="2"/>
    </row>
    <row r="33" spans="1:13" ht="15" customHeight="1" x14ac:dyDescent="0.25">
      <c r="A33" s="65" t="s">
        <v>10</v>
      </c>
      <c r="B33" s="66"/>
      <c r="C33" s="66"/>
      <c r="D33" s="67"/>
      <c r="E33" s="12">
        <v>0</v>
      </c>
      <c r="F33" s="12">
        <v>0</v>
      </c>
      <c r="G33" s="2" t="b">
        <v>0</v>
      </c>
      <c r="H33" s="2"/>
      <c r="I33" s="2"/>
      <c r="J33" s="2"/>
      <c r="K33" s="2"/>
      <c r="L33" s="2"/>
      <c r="M33" s="2"/>
    </row>
    <row r="34" spans="1:13" ht="15" customHeight="1" x14ac:dyDescent="0.25">
      <c r="A34" s="65" t="s">
        <v>9</v>
      </c>
      <c r="B34" s="66"/>
      <c r="C34" s="66"/>
      <c r="D34" s="67"/>
      <c r="E34" s="12">
        <v>10402260.6</v>
      </c>
      <c r="F34" s="12">
        <v>10536981.66</v>
      </c>
      <c r="G34" s="2" t="b">
        <v>1</v>
      </c>
      <c r="H34" s="2"/>
      <c r="I34" s="2"/>
      <c r="J34" s="2"/>
      <c r="K34" s="2"/>
      <c r="L34" s="2"/>
      <c r="M34" s="2"/>
    </row>
    <row r="35" spans="1:13" ht="15" customHeight="1" x14ac:dyDescent="0.25">
      <c r="A35" s="65" t="s">
        <v>8</v>
      </c>
      <c r="B35" s="66"/>
      <c r="C35" s="66"/>
      <c r="D35" s="67"/>
      <c r="E35" s="12">
        <v>-5778156.3399999999</v>
      </c>
      <c r="F35" s="12">
        <v>-6112904.8799999999</v>
      </c>
      <c r="G35" s="2" t="b">
        <v>1</v>
      </c>
      <c r="H35" s="2"/>
      <c r="I35" s="2"/>
      <c r="J35" s="2"/>
      <c r="K35" s="2"/>
      <c r="L35" s="2"/>
      <c r="M35" s="2"/>
    </row>
    <row r="36" spans="1:13" ht="15" customHeight="1" x14ac:dyDescent="0.25">
      <c r="A36" s="65" t="s">
        <v>7</v>
      </c>
      <c r="B36" s="66"/>
      <c r="C36" s="66"/>
      <c r="D36" s="67"/>
      <c r="E36" s="12">
        <v>0</v>
      </c>
      <c r="F36" s="12">
        <v>0</v>
      </c>
      <c r="G36" s="2" t="b">
        <v>0</v>
      </c>
      <c r="H36" s="2"/>
      <c r="I36" s="2"/>
      <c r="J36" s="2"/>
      <c r="K36" s="2"/>
      <c r="L36" s="2"/>
      <c r="M36" s="2"/>
    </row>
    <row r="37" spans="1:13" ht="15" customHeight="1" x14ac:dyDescent="0.25">
      <c r="A37" s="65" t="s">
        <v>6</v>
      </c>
      <c r="B37" s="66"/>
      <c r="C37" s="66"/>
      <c r="D37" s="67"/>
      <c r="E37" s="12">
        <v>-5778156.3399999999</v>
      </c>
      <c r="F37" s="12">
        <v>-6112904.8799999999</v>
      </c>
      <c r="G37" s="2" t="b">
        <v>0</v>
      </c>
      <c r="H37" s="2"/>
      <c r="I37" s="2"/>
      <c r="J37" s="2"/>
      <c r="K37" s="2"/>
      <c r="L37" s="2"/>
      <c r="M37" s="2"/>
    </row>
    <row r="38" spans="1:13" ht="15" customHeight="1" x14ac:dyDescent="0.25">
      <c r="A38" s="65" t="s">
        <v>5</v>
      </c>
      <c r="B38" s="66"/>
      <c r="C38" s="66"/>
      <c r="D38" s="67"/>
      <c r="E38" s="12">
        <v>0</v>
      </c>
      <c r="F38" s="12">
        <v>0</v>
      </c>
      <c r="G38" s="2" t="b">
        <v>0</v>
      </c>
      <c r="H38" s="2"/>
      <c r="I38" s="2"/>
      <c r="J38" s="2"/>
      <c r="K38" s="2"/>
      <c r="L38" s="2"/>
      <c r="M38" s="2"/>
    </row>
    <row r="39" spans="1:13" ht="15" customHeight="1" x14ac:dyDescent="0.25">
      <c r="A39" s="65" t="s">
        <v>4</v>
      </c>
      <c r="B39" s="66"/>
      <c r="C39" s="66"/>
      <c r="D39" s="67"/>
      <c r="E39" s="12">
        <v>4624104.26</v>
      </c>
      <c r="F39" s="12">
        <v>4424076.78</v>
      </c>
      <c r="G39" s="2" t="b">
        <v>1</v>
      </c>
      <c r="H39" s="2"/>
      <c r="I39" s="2"/>
      <c r="J39" s="2"/>
      <c r="K39" s="2"/>
      <c r="L39" s="2"/>
      <c r="M39" s="2"/>
    </row>
    <row r="40" spans="1:13" ht="15" customHeight="1" x14ac:dyDescent="0.25">
      <c r="A40" s="11"/>
      <c r="B40" s="11"/>
      <c r="C40" s="11"/>
      <c r="D40" s="11"/>
      <c r="E40" s="10"/>
      <c r="F40" s="9"/>
      <c r="G40" s="2"/>
      <c r="H40" s="2"/>
      <c r="I40" s="2"/>
      <c r="J40" s="2"/>
      <c r="K40" s="2"/>
      <c r="L40" s="2"/>
      <c r="M40" s="2"/>
    </row>
    <row r="41" spans="1:13" ht="13.5" hidden="1" customHeight="1" x14ac:dyDescent="0.25">
      <c r="A41" s="92" t="s">
        <v>3</v>
      </c>
      <c r="B41" s="92"/>
      <c r="C41" s="92"/>
      <c r="D41" s="92"/>
      <c r="E41" s="8"/>
      <c r="F41" s="8"/>
      <c r="G41" s="7">
        <v>2022</v>
      </c>
    </row>
    <row r="42" spans="1:13" ht="15" customHeight="1" x14ac:dyDescent="0.25">
      <c r="A42" s="92"/>
      <c r="B42" s="92"/>
      <c r="C42" s="92"/>
      <c r="D42" s="92"/>
      <c r="E42" s="3"/>
      <c r="F42" s="5">
        <v>0</v>
      </c>
      <c r="G42" s="2" t="b">
        <v>0</v>
      </c>
    </row>
    <row r="43" spans="1:13" ht="15" customHeight="1" x14ac:dyDescent="0.25">
      <c r="A43" s="19"/>
      <c r="B43" s="19"/>
      <c r="C43" s="19"/>
      <c r="D43" s="19"/>
      <c r="E43" s="3"/>
      <c r="F43" s="3"/>
      <c r="G43" s="2"/>
    </row>
    <row r="44" spans="1:13" ht="36" customHeight="1" x14ac:dyDescent="0.25">
      <c r="A44" s="83" t="s">
        <v>2</v>
      </c>
      <c r="B44" s="83"/>
      <c r="C44" s="83" t="str">
        <f>G44&amp;CHAR(10)&amp;"......................................."&amp;CHAR(10)&amp;"rok, miesiąc, dzień"</f>
        <v>2023.03.07
.......................................
rok, miesiąc, dzień</v>
      </c>
      <c r="D44" s="83"/>
      <c r="E44" s="83" t="s">
        <v>1</v>
      </c>
      <c r="F44" s="83"/>
      <c r="G44" s="2" t="s">
        <v>0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A37:D37"/>
    <mergeCell ref="A26:D26"/>
    <mergeCell ref="A27:D27"/>
    <mergeCell ref="A28:D28"/>
    <mergeCell ref="A29:D29"/>
    <mergeCell ref="A30:D30"/>
    <mergeCell ref="A36:D36"/>
    <mergeCell ref="A32:D32"/>
    <mergeCell ref="A33:D33"/>
    <mergeCell ref="A34:D34"/>
    <mergeCell ref="A35:D35"/>
    <mergeCell ref="E44:F44"/>
    <mergeCell ref="A38:D38"/>
    <mergeCell ref="A39:D39"/>
    <mergeCell ref="A41:D41"/>
    <mergeCell ref="A42:D42"/>
    <mergeCell ref="A44:B44"/>
    <mergeCell ref="C44:D44"/>
    <mergeCell ref="A21:D21"/>
    <mergeCell ref="A22:D22"/>
    <mergeCell ref="A23:D23"/>
    <mergeCell ref="A24:D24"/>
    <mergeCell ref="A31:D31"/>
    <mergeCell ref="A25:D25"/>
    <mergeCell ref="A19:D19"/>
    <mergeCell ref="A20:D20"/>
    <mergeCell ref="A13:D13"/>
    <mergeCell ref="E9:F9"/>
    <mergeCell ref="A11:D11"/>
    <mergeCell ref="A12:D12"/>
    <mergeCell ref="A9:B9"/>
    <mergeCell ref="C9:D9"/>
    <mergeCell ref="A16:D16"/>
    <mergeCell ref="A17:D17"/>
    <mergeCell ref="A18:D18"/>
    <mergeCell ref="A14:D14"/>
    <mergeCell ref="A15:D15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  <mergeCell ref="C6:D6"/>
    <mergeCell ref="A7:B7"/>
    <mergeCell ref="C7:D7"/>
    <mergeCell ref="A8:B8"/>
    <mergeCell ref="C8:D8"/>
  </mergeCells>
  <conditionalFormatting sqref="A12:F39">
    <cfRule type="expression" dxfId="61" priority="6">
      <formula>$G12</formula>
    </cfRule>
  </conditionalFormatting>
  <conditionalFormatting sqref="E12:E39">
    <cfRule type="expression" dxfId="60" priority="5">
      <formula>AND($G$3,$E12=0)</formula>
    </cfRule>
  </conditionalFormatting>
  <conditionalFormatting sqref="F12:F39">
    <cfRule type="expression" dxfId="59" priority="4">
      <formula>AND($G$3,$F12=0)</formula>
    </cfRule>
  </conditionalFormatting>
  <conditionalFormatting sqref="F42">
    <cfRule type="expression" dxfId="58" priority="3">
      <formula>OR($G42=FALSE,AND($G$3,$F42=0))</formula>
    </cfRule>
  </conditionalFormatting>
  <conditionalFormatting sqref="E7">
    <cfRule type="expression" dxfId="57" priority="1">
      <formula>$G7&lt;2018</formula>
    </cfRule>
  </conditionalFormatting>
  <conditionalFormatting sqref="F7">
    <cfRule type="expression" dxfId="56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23.02.0002.34570, VULCAN sp. z o.o., licencja: warszawapragapolnoc, nr lic: 3079, Dzielnicowe Biuro Finansów Oświaty Praga Północ m. st...&amp;C&amp;"Calibri"&amp;8Strona &amp;P z &amp;N
&amp;R
&amp;"Calibri"&amp;7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7"/>
  <sheetViews>
    <sheetView showGridLines="0" topLeftCell="A19" workbookViewId="0">
      <selection activeCell="N32" sqref="N32"/>
    </sheetView>
  </sheetViews>
  <sheetFormatPr defaultColWidth="9.140625" defaultRowHeight="15" x14ac:dyDescent="0.25"/>
  <cols>
    <col min="1" max="1" width="11.28515625" style="23" customWidth="1"/>
    <col min="2" max="2" width="30" style="23" customWidth="1"/>
    <col min="3" max="3" width="19" style="23" customWidth="1"/>
    <col min="4" max="4" width="20.140625" style="23" customWidth="1"/>
    <col min="5" max="6" width="20.7109375" style="23" customWidth="1"/>
    <col min="7" max="7" width="2.7109375" style="23" hidden="1" customWidth="1"/>
    <col min="8" max="8" width="0" style="23" hidden="1" customWidth="1"/>
    <col min="9" max="16384" width="9.140625" style="23"/>
  </cols>
  <sheetData>
    <row r="1" spans="1:13" ht="15" customHeight="1" x14ac:dyDescent="0.25"/>
    <row r="2" spans="1:13" ht="15" customHeight="1" x14ac:dyDescent="0.25">
      <c r="A2" s="97" t="s">
        <v>181</v>
      </c>
      <c r="B2" s="97"/>
      <c r="C2" s="97"/>
      <c r="D2" s="97"/>
      <c r="E2" s="97"/>
      <c r="F2" s="97"/>
      <c r="G2" s="24" t="s">
        <v>46</v>
      </c>
      <c r="H2" s="25"/>
      <c r="I2" s="25"/>
      <c r="J2" s="25"/>
      <c r="K2" s="25"/>
      <c r="L2" s="25"/>
    </row>
    <row r="3" spans="1:13" ht="15.75" customHeight="1" x14ac:dyDescent="0.25">
      <c r="A3" s="98" t="s">
        <v>45</v>
      </c>
      <c r="B3" s="99"/>
      <c r="C3" s="100"/>
      <c r="D3" s="101"/>
      <c r="E3" s="98" t="s">
        <v>44</v>
      </c>
      <c r="F3" s="102"/>
      <c r="G3" s="25" t="b">
        <v>0</v>
      </c>
    </row>
    <row r="4" spans="1:13" ht="31.5" customHeight="1" x14ac:dyDescent="0.25">
      <c r="A4" s="103" t="s">
        <v>182</v>
      </c>
      <c r="B4" s="104"/>
      <c r="C4" s="105" t="str">
        <f>IF(G4,"Rachunek zysków i strat","Zestawienie zmian w funduszu jednostki")</f>
        <v>Zestawienie zmian w funduszu jednostki</v>
      </c>
      <c r="D4" s="106"/>
      <c r="E4" s="107" t="s">
        <v>42</v>
      </c>
      <c r="F4" s="108"/>
      <c r="G4" s="25" t="b">
        <v>0</v>
      </c>
      <c r="H4" s="25"/>
    </row>
    <row r="5" spans="1:13" ht="15" customHeight="1" x14ac:dyDescent="0.25">
      <c r="A5" s="103" t="s">
        <v>183</v>
      </c>
      <c r="B5" s="104"/>
      <c r="C5" s="109" t="str">
        <f>IF(G5,"sporządzony","sporządzone")</f>
        <v>sporządzone</v>
      </c>
      <c r="D5" s="106"/>
      <c r="E5" s="107"/>
      <c r="F5" s="108"/>
      <c r="G5" s="25" t="b">
        <v>0</v>
      </c>
    </row>
    <row r="6" spans="1:13" ht="15" customHeight="1" x14ac:dyDescent="0.25">
      <c r="A6" s="103" t="s">
        <v>184</v>
      </c>
      <c r="B6" s="104"/>
      <c r="C6" s="109" t="str">
        <f>CONCATENATE("na dzień ",G6)</f>
        <v>na dzień 31.12.2022</v>
      </c>
      <c r="D6" s="106"/>
      <c r="E6" s="107"/>
      <c r="F6" s="108"/>
      <c r="G6" s="25" t="s">
        <v>39</v>
      </c>
    </row>
    <row r="7" spans="1:13" ht="15" customHeight="1" x14ac:dyDescent="0.25">
      <c r="A7" s="110" t="s">
        <v>185</v>
      </c>
      <c r="B7" s="111"/>
      <c r="C7" s="109" t="str">
        <f>IF(G4,"Wariant porównawczy","")</f>
        <v/>
      </c>
      <c r="D7" s="106"/>
      <c r="E7" s="26" t="s">
        <v>34</v>
      </c>
      <c r="F7" s="27"/>
      <c r="G7" s="28">
        <v>2022</v>
      </c>
    </row>
    <row r="8" spans="1:13" ht="15" customHeight="1" x14ac:dyDescent="0.25">
      <c r="A8" s="112" t="s">
        <v>37</v>
      </c>
      <c r="B8" s="99"/>
      <c r="C8" s="109"/>
      <c r="D8" s="106"/>
      <c r="E8" s="95" t="str">
        <f>IF(G8&gt;=2018,"","wysłać bez pisma przewodniego")</f>
        <v/>
      </c>
      <c r="F8" s="96"/>
      <c r="G8" s="28">
        <v>2022</v>
      </c>
    </row>
    <row r="9" spans="1:13" ht="15" customHeight="1" x14ac:dyDescent="0.25">
      <c r="A9" s="110" t="s">
        <v>186</v>
      </c>
      <c r="B9" s="111"/>
      <c r="C9" s="120" t="s">
        <v>35</v>
      </c>
      <c r="D9" s="121"/>
      <c r="E9" s="113" t="s">
        <v>34</v>
      </c>
      <c r="F9" s="114"/>
    </row>
    <row r="10" spans="1:13" ht="15" customHeight="1" x14ac:dyDescent="0.25"/>
    <row r="11" spans="1:13" ht="25.5" customHeight="1" x14ac:dyDescent="0.25">
      <c r="A11" s="115"/>
      <c r="B11" s="116"/>
      <c r="C11" s="116"/>
      <c r="D11" s="116"/>
      <c r="E11" s="29" t="s">
        <v>33</v>
      </c>
      <c r="F11" s="30" t="s">
        <v>32</v>
      </c>
    </row>
    <row r="12" spans="1:13" ht="15" customHeight="1" x14ac:dyDescent="0.25">
      <c r="A12" s="117" t="s">
        <v>31</v>
      </c>
      <c r="B12" s="118"/>
      <c r="C12" s="118"/>
      <c r="D12" s="119"/>
      <c r="E12" s="31">
        <v>6347592.1100000003</v>
      </c>
      <c r="F12" s="31">
        <v>6642476.6299999999</v>
      </c>
      <c r="G12" s="25" t="b">
        <v>1</v>
      </c>
      <c r="H12" s="25"/>
      <c r="I12" s="25"/>
      <c r="J12" s="25"/>
      <c r="K12" s="25"/>
      <c r="L12" s="25"/>
      <c r="M12" s="25"/>
    </row>
    <row r="13" spans="1:13" ht="15" customHeight="1" x14ac:dyDescent="0.25">
      <c r="A13" s="117" t="s">
        <v>30</v>
      </c>
      <c r="B13" s="118"/>
      <c r="C13" s="118"/>
      <c r="D13" s="119"/>
      <c r="E13" s="31">
        <v>6038466.3300000001</v>
      </c>
      <c r="F13" s="31">
        <v>8984915.6799999997</v>
      </c>
      <c r="G13" s="25" t="b">
        <v>0</v>
      </c>
      <c r="H13" s="25"/>
      <c r="I13" s="25"/>
      <c r="J13" s="25"/>
      <c r="K13" s="25"/>
      <c r="L13" s="25"/>
      <c r="M13" s="25"/>
    </row>
    <row r="14" spans="1:13" ht="15" customHeight="1" x14ac:dyDescent="0.25">
      <c r="A14" s="117" t="s">
        <v>29</v>
      </c>
      <c r="B14" s="118"/>
      <c r="C14" s="118"/>
      <c r="D14" s="119"/>
      <c r="E14" s="31">
        <v>0</v>
      </c>
      <c r="F14" s="31">
        <v>0</v>
      </c>
      <c r="G14" s="25" t="b">
        <v>0</v>
      </c>
      <c r="H14" s="25"/>
      <c r="I14" s="25"/>
      <c r="J14" s="25"/>
      <c r="K14" s="25"/>
      <c r="L14" s="25"/>
      <c r="M14" s="25"/>
    </row>
    <row r="15" spans="1:13" ht="15" customHeight="1" x14ac:dyDescent="0.25">
      <c r="A15" s="117" t="s">
        <v>28</v>
      </c>
      <c r="B15" s="118"/>
      <c r="C15" s="118"/>
      <c r="D15" s="119"/>
      <c r="E15" s="31">
        <v>6038466.3300000001</v>
      </c>
      <c r="F15" s="31">
        <v>6446630.4699999997</v>
      </c>
      <c r="G15" s="25" t="b">
        <v>0</v>
      </c>
      <c r="H15" s="25"/>
      <c r="I15" s="25"/>
      <c r="J15" s="25"/>
      <c r="K15" s="25"/>
      <c r="L15" s="25"/>
      <c r="M15" s="25"/>
    </row>
    <row r="16" spans="1:13" ht="15" customHeight="1" x14ac:dyDescent="0.25">
      <c r="A16" s="117" t="s">
        <v>27</v>
      </c>
      <c r="B16" s="118"/>
      <c r="C16" s="118"/>
      <c r="D16" s="119"/>
      <c r="E16" s="31">
        <v>0</v>
      </c>
      <c r="F16" s="31">
        <v>0</v>
      </c>
      <c r="G16" s="25" t="b">
        <v>0</v>
      </c>
      <c r="H16" s="25"/>
      <c r="I16" s="25"/>
      <c r="J16" s="25"/>
      <c r="K16" s="25"/>
      <c r="L16" s="25"/>
      <c r="M16" s="25"/>
    </row>
    <row r="17" spans="1:13" ht="15" customHeight="1" x14ac:dyDescent="0.25">
      <c r="A17" s="117" t="s">
        <v>26</v>
      </c>
      <c r="B17" s="118"/>
      <c r="C17" s="118"/>
      <c r="D17" s="119"/>
      <c r="E17" s="31">
        <v>0</v>
      </c>
      <c r="F17" s="31">
        <v>0</v>
      </c>
      <c r="G17" s="25" t="b">
        <v>0</v>
      </c>
      <c r="H17" s="25"/>
      <c r="I17" s="25"/>
      <c r="J17" s="25"/>
      <c r="K17" s="25"/>
      <c r="L17" s="25"/>
      <c r="M17" s="25"/>
    </row>
    <row r="18" spans="1:13" ht="15" customHeight="1" x14ac:dyDescent="0.25">
      <c r="A18" s="117" t="s">
        <v>25</v>
      </c>
      <c r="B18" s="118"/>
      <c r="C18" s="118"/>
      <c r="D18" s="119"/>
      <c r="E18" s="31">
        <v>0</v>
      </c>
      <c r="F18" s="31">
        <v>0</v>
      </c>
      <c r="G18" s="25" t="b">
        <v>0</v>
      </c>
      <c r="H18" s="25"/>
      <c r="I18" s="25"/>
      <c r="J18" s="25"/>
      <c r="K18" s="25"/>
      <c r="L18" s="25"/>
      <c r="M18" s="25"/>
    </row>
    <row r="19" spans="1:13" ht="24" customHeight="1" x14ac:dyDescent="0.25">
      <c r="A19" s="117" t="s">
        <v>24</v>
      </c>
      <c r="B19" s="118"/>
      <c r="C19" s="118"/>
      <c r="D19" s="119"/>
      <c r="E19" s="31">
        <v>0</v>
      </c>
      <c r="F19" s="31">
        <v>2538285.21</v>
      </c>
      <c r="G19" s="25" t="b">
        <v>0</v>
      </c>
      <c r="H19" s="25"/>
      <c r="I19" s="25"/>
      <c r="J19" s="25"/>
      <c r="K19" s="25"/>
      <c r="L19" s="25"/>
      <c r="M19" s="25"/>
    </row>
    <row r="20" spans="1:13" ht="15" customHeight="1" x14ac:dyDescent="0.25">
      <c r="A20" s="117" t="s">
        <v>23</v>
      </c>
      <c r="B20" s="118"/>
      <c r="C20" s="118"/>
      <c r="D20" s="119"/>
      <c r="E20" s="31">
        <v>0</v>
      </c>
      <c r="F20" s="31">
        <v>0</v>
      </c>
      <c r="G20" s="25" t="b">
        <v>0</v>
      </c>
      <c r="H20" s="25"/>
      <c r="I20" s="25"/>
      <c r="J20" s="25"/>
      <c r="K20" s="25"/>
      <c r="L20" s="25"/>
      <c r="M20" s="25"/>
    </row>
    <row r="21" spans="1:13" ht="15" customHeight="1" x14ac:dyDescent="0.25">
      <c r="A21" s="117" t="s">
        <v>22</v>
      </c>
      <c r="B21" s="118"/>
      <c r="C21" s="118"/>
      <c r="D21" s="119"/>
      <c r="E21" s="31">
        <v>0</v>
      </c>
      <c r="F21" s="31">
        <v>0</v>
      </c>
      <c r="G21" s="25" t="b">
        <v>0</v>
      </c>
      <c r="H21" s="25"/>
      <c r="I21" s="25"/>
      <c r="J21" s="25"/>
      <c r="K21" s="25"/>
      <c r="L21" s="25"/>
      <c r="M21" s="25"/>
    </row>
    <row r="22" spans="1:13" ht="15" customHeight="1" x14ac:dyDescent="0.25">
      <c r="A22" s="117" t="s">
        <v>21</v>
      </c>
      <c r="B22" s="118"/>
      <c r="C22" s="118"/>
      <c r="D22" s="119"/>
      <c r="E22" s="31">
        <v>0</v>
      </c>
      <c r="F22" s="31">
        <v>0</v>
      </c>
      <c r="G22" s="25" t="b">
        <v>0</v>
      </c>
      <c r="H22" s="25"/>
      <c r="I22" s="25"/>
      <c r="J22" s="25"/>
      <c r="K22" s="25"/>
      <c r="L22" s="25"/>
      <c r="M22" s="25"/>
    </row>
    <row r="23" spans="1:13" ht="15" customHeight="1" x14ac:dyDescent="0.25">
      <c r="A23" s="117" t="s">
        <v>20</v>
      </c>
      <c r="B23" s="118"/>
      <c r="C23" s="118"/>
      <c r="D23" s="119"/>
      <c r="E23" s="31">
        <v>0</v>
      </c>
      <c r="F23" s="31">
        <v>0</v>
      </c>
      <c r="G23" s="25" t="b">
        <v>0</v>
      </c>
      <c r="H23" s="25"/>
      <c r="I23" s="25"/>
      <c r="J23" s="25"/>
      <c r="K23" s="25"/>
      <c r="L23" s="25"/>
      <c r="M23" s="25"/>
    </row>
    <row r="24" spans="1:13" ht="15" customHeight="1" x14ac:dyDescent="0.25">
      <c r="A24" s="117" t="s">
        <v>19</v>
      </c>
      <c r="B24" s="118"/>
      <c r="C24" s="118"/>
      <c r="D24" s="119"/>
      <c r="E24" s="31">
        <v>5743581.8099999996</v>
      </c>
      <c r="F24" s="31">
        <v>6089191.0300000003</v>
      </c>
      <c r="G24" s="25" t="b">
        <v>0</v>
      </c>
      <c r="H24" s="25"/>
      <c r="I24" s="25"/>
      <c r="J24" s="25"/>
      <c r="K24" s="25"/>
      <c r="L24" s="25"/>
      <c r="M24" s="25"/>
    </row>
    <row r="25" spans="1:13" ht="15" customHeight="1" x14ac:dyDescent="0.25">
      <c r="A25" s="117" t="s">
        <v>18</v>
      </c>
      <c r="B25" s="118"/>
      <c r="C25" s="118"/>
      <c r="D25" s="119"/>
      <c r="E25" s="31">
        <v>5740484.2800000003</v>
      </c>
      <c r="F25" s="31">
        <v>6082480.6699999999</v>
      </c>
      <c r="G25" s="25" t="b">
        <v>0</v>
      </c>
      <c r="H25" s="25"/>
      <c r="I25" s="25"/>
      <c r="J25" s="25"/>
      <c r="K25" s="25"/>
      <c r="L25" s="25"/>
      <c r="M25" s="25"/>
    </row>
    <row r="26" spans="1:13" ht="15" customHeight="1" x14ac:dyDescent="0.25">
      <c r="A26" s="117" t="s">
        <v>17</v>
      </c>
      <c r="B26" s="118"/>
      <c r="C26" s="118"/>
      <c r="D26" s="119"/>
      <c r="E26" s="31">
        <v>3097.53</v>
      </c>
      <c r="F26" s="31">
        <v>6710.36</v>
      </c>
      <c r="G26" s="25" t="b">
        <v>0</v>
      </c>
      <c r="H26" s="25"/>
      <c r="I26" s="25"/>
      <c r="J26" s="25"/>
      <c r="K26" s="25"/>
      <c r="L26" s="25"/>
      <c r="M26" s="25"/>
    </row>
    <row r="27" spans="1:13" ht="15" customHeight="1" x14ac:dyDescent="0.25">
      <c r="A27" s="117" t="s">
        <v>16</v>
      </c>
      <c r="B27" s="118"/>
      <c r="C27" s="118"/>
      <c r="D27" s="119"/>
      <c r="E27" s="31">
        <v>0</v>
      </c>
      <c r="F27" s="31">
        <v>0</v>
      </c>
      <c r="G27" s="25" t="b">
        <v>0</v>
      </c>
      <c r="H27" s="25"/>
      <c r="I27" s="25"/>
      <c r="J27" s="25"/>
      <c r="K27" s="25"/>
      <c r="L27" s="25"/>
      <c r="M27" s="25"/>
    </row>
    <row r="28" spans="1:13" ht="15" customHeight="1" x14ac:dyDescent="0.25">
      <c r="A28" s="117" t="s">
        <v>15</v>
      </c>
      <c r="B28" s="118"/>
      <c r="C28" s="118"/>
      <c r="D28" s="119"/>
      <c r="E28" s="31">
        <v>0</v>
      </c>
      <c r="F28" s="31">
        <v>0</v>
      </c>
      <c r="G28" s="25" t="b">
        <v>0</v>
      </c>
      <c r="H28" s="25"/>
      <c r="I28" s="25"/>
      <c r="J28" s="25"/>
      <c r="K28" s="25"/>
      <c r="L28" s="25"/>
      <c r="M28" s="25"/>
    </row>
    <row r="29" spans="1:13" ht="15" customHeight="1" x14ac:dyDescent="0.25">
      <c r="A29" s="117" t="s">
        <v>14</v>
      </c>
      <c r="B29" s="118"/>
      <c r="C29" s="118"/>
      <c r="D29" s="119"/>
      <c r="E29" s="31">
        <v>0</v>
      </c>
      <c r="F29" s="31">
        <v>0</v>
      </c>
      <c r="G29" s="25" t="b">
        <v>0</v>
      </c>
      <c r="H29" s="25"/>
      <c r="I29" s="25"/>
      <c r="J29" s="25"/>
      <c r="K29" s="25"/>
      <c r="L29" s="25"/>
      <c r="M29" s="25"/>
    </row>
    <row r="30" spans="1:13" ht="24" customHeight="1" x14ac:dyDescent="0.25">
      <c r="A30" s="117" t="s">
        <v>13</v>
      </c>
      <c r="B30" s="118"/>
      <c r="C30" s="118"/>
      <c r="D30" s="119"/>
      <c r="E30" s="31">
        <v>0</v>
      </c>
      <c r="F30" s="31">
        <v>0</v>
      </c>
      <c r="G30" s="25" t="b">
        <v>0</v>
      </c>
      <c r="H30" s="25"/>
      <c r="I30" s="25"/>
      <c r="J30" s="25"/>
      <c r="K30" s="25"/>
      <c r="L30" s="25"/>
      <c r="M30" s="25"/>
    </row>
    <row r="31" spans="1:13" ht="15" customHeight="1" x14ac:dyDescent="0.25">
      <c r="A31" s="117" t="s">
        <v>12</v>
      </c>
      <c r="B31" s="118"/>
      <c r="C31" s="118"/>
      <c r="D31" s="119"/>
      <c r="E31" s="31">
        <v>0</v>
      </c>
      <c r="F31" s="31">
        <v>0</v>
      </c>
      <c r="G31" s="25" t="b">
        <v>0</v>
      </c>
      <c r="H31" s="25"/>
      <c r="I31" s="25"/>
      <c r="J31" s="25"/>
      <c r="K31" s="25"/>
      <c r="L31" s="25"/>
      <c r="M31" s="25"/>
    </row>
    <row r="32" spans="1:13" ht="15" customHeight="1" x14ac:dyDescent="0.25">
      <c r="A32" s="117" t="s">
        <v>11</v>
      </c>
      <c r="B32" s="118"/>
      <c r="C32" s="118"/>
      <c r="D32" s="119"/>
      <c r="E32" s="31">
        <v>0</v>
      </c>
      <c r="F32" s="31">
        <v>0</v>
      </c>
      <c r="G32" s="25" t="b">
        <v>0</v>
      </c>
      <c r="H32" s="25"/>
      <c r="I32" s="25"/>
      <c r="J32" s="25"/>
      <c r="K32" s="25"/>
      <c r="L32" s="25"/>
      <c r="M32" s="25"/>
    </row>
    <row r="33" spans="1:13" ht="15" customHeight="1" x14ac:dyDescent="0.25">
      <c r="A33" s="117" t="s">
        <v>10</v>
      </c>
      <c r="B33" s="118"/>
      <c r="C33" s="118"/>
      <c r="D33" s="119"/>
      <c r="E33" s="31">
        <v>0</v>
      </c>
      <c r="F33" s="31">
        <v>0</v>
      </c>
      <c r="G33" s="25" t="b">
        <v>0</v>
      </c>
      <c r="H33" s="25"/>
      <c r="I33" s="25"/>
      <c r="J33" s="25"/>
      <c r="K33" s="25"/>
      <c r="L33" s="25"/>
      <c r="M33" s="25"/>
    </row>
    <row r="34" spans="1:13" ht="15" customHeight="1" x14ac:dyDescent="0.25">
      <c r="A34" s="117" t="s">
        <v>9</v>
      </c>
      <c r="B34" s="118"/>
      <c r="C34" s="118"/>
      <c r="D34" s="119"/>
      <c r="E34" s="31">
        <v>6642476.6299999999</v>
      </c>
      <c r="F34" s="31">
        <v>9538201.2799999993</v>
      </c>
      <c r="G34" s="25" t="b">
        <v>1</v>
      </c>
      <c r="H34" s="25"/>
      <c r="I34" s="25"/>
      <c r="J34" s="25"/>
      <c r="K34" s="25"/>
      <c r="L34" s="25"/>
      <c r="M34" s="25"/>
    </row>
    <row r="35" spans="1:13" ht="15" customHeight="1" x14ac:dyDescent="0.25">
      <c r="A35" s="117" t="s">
        <v>8</v>
      </c>
      <c r="B35" s="118"/>
      <c r="C35" s="118"/>
      <c r="D35" s="119"/>
      <c r="E35" s="31">
        <v>-6082480.6699999999</v>
      </c>
      <c r="F35" s="31">
        <v>-6535337.9900000002</v>
      </c>
      <c r="G35" s="25" t="b">
        <v>1</v>
      </c>
      <c r="H35" s="25"/>
      <c r="I35" s="25"/>
      <c r="J35" s="25"/>
      <c r="K35" s="25"/>
      <c r="L35" s="25"/>
      <c r="M35" s="25"/>
    </row>
    <row r="36" spans="1:13" ht="15" customHeight="1" x14ac:dyDescent="0.25">
      <c r="A36" s="117" t="s">
        <v>7</v>
      </c>
      <c r="B36" s="118"/>
      <c r="C36" s="118"/>
      <c r="D36" s="119"/>
      <c r="E36" s="31">
        <v>0</v>
      </c>
      <c r="F36" s="31">
        <v>0</v>
      </c>
      <c r="G36" s="25" t="b">
        <v>0</v>
      </c>
      <c r="H36" s="25"/>
      <c r="I36" s="25"/>
      <c r="J36" s="25"/>
      <c r="K36" s="25"/>
      <c r="L36" s="25"/>
      <c r="M36" s="25"/>
    </row>
    <row r="37" spans="1:13" ht="15" customHeight="1" x14ac:dyDescent="0.25">
      <c r="A37" s="117" t="s">
        <v>6</v>
      </c>
      <c r="B37" s="118"/>
      <c r="C37" s="118"/>
      <c r="D37" s="119"/>
      <c r="E37" s="31">
        <v>-6082480.6699999999</v>
      </c>
      <c r="F37" s="31">
        <v>-6535337.9900000002</v>
      </c>
      <c r="G37" s="25" t="b">
        <v>0</v>
      </c>
      <c r="H37" s="25"/>
      <c r="I37" s="25"/>
      <c r="J37" s="25"/>
      <c r="K37" s="25"/>
      <c r="L37" s="25"/>
      <c r="M37" s="25"/>
    </row>
    <row r="38" spans="1:13" ht="15" customHeight="1" x14ac:dyDescent="0.25">
      <c r="A38" s="117" t="s">
        <v>5</v>
      </c>
      <c r="B38" s="118"/>
      <c r="C38" s="118"/>
      <c r="D38" s="119"/>
      <c r="E38" s="31">
        <v>0</v>
      </c>
      <c r="F38" s="31">
        <v>0</v>
      </c>
      <c r="G38" s="25" t="b">
        <v>0</v>
      </c>
      <c r="H38" s="25"/>
      <c r="I38" s="25"/>
      <c r="J38" s="25"/>
      <c r="K38" s="25"/>
      <c r="L38" s="25"/>
      <c r="M38" s="25"/>
    </row>
    <row r="39" spans="1:13" ht="15" customHeight="1" x14ac:dyDescent="0.25">
      <c r="A39" s="117" t="s">
        <v>4</v>
      </c>
      <c r="B39" s="118"/>
      <c r="C39" s="118"/>
      <c r="D39" s="119"/>
      <c r="E39" s="31">
        <v>559995.96</v>
      </c>
      <c r="F39" s="31">
        <v>3002863.29</v>
      </c>
      <c r="G39" s="25" t="b">
        <v>1</v>
      </c>
      <c r="H39" s="25"/>
      <c r="I39" s="25"/>
      <c r="J39" s="25"/>
      <c r="K39" s="25"/>
      <c r="L39" s="25"/>
      <c r="M39" s="25"/>
    </row>
    <row r="40" spans="1:13" ht="15" customHeight="1" x14ac:dyDescent="0.25">
      <c r="A40" s="32"/>
      <c r="B40" s="32"/>
      <c r="C40" s="32"/>
      <c r="D40" s="32"/>
      <c r="E40" s="33"/>
      <c r="F40" s="34"/>
      <c r="G40" s="25"/>
      <c r="H40" s="25"/>
      <c r="I40" s="25"/>
      <c r="J40" s="25"/>
      <c r="K40" s="25"/>
      <c r="L40" s="25"/>
      <c r="M40" s="25"/>
    </row>
    <row r="41" spans="1:13" ht="13.5" hidden="1" customHeight="1" x14ac:dyDescent="0.25">
      <c r="A41" s="124" t="s">
        <v>3</v>
      </c>
      <c r="B41" s="124"/>
      <c r="C41" s="124"/>
      <c r="D41" s="124"/>
      <c r="E41" s="35"/>
      <c r="F41" s="35"/>
      <c r="G41" s="36">
        <v>2022</v>
      </c>
    </row>
    <row r="42" spans="1:13" ht="15" customHeight="1" x14ac:dyDescent="0.25">
      <c r="A42" s="124"/>
      <c r="B42" s="124"/>
      <c r="C42" s="124"/>
      <c r="D42" s="124"/>
      <c r="E42" s="37"/>
      <c r="F42" s="38">
        <v>0</v>
      </c>
      <c r="G42" s="25" t="b">
        <v>0</v>
      </c>
    </row>
    <row r="43" spans="1:13" ht="15" customHeight="1" x14ac:dyDescent="0.25">
      <c r="A43" s="43"/>
      <c r="B43" s="43"/>
      <c r="C43" s="43"/>
      <c r="D43" s="43"/>
      <c r="E43" s="37"/>
      <c r="F43" s="37"/>
      <c r="G43" s="25"/>
    </row>
    <row r="44" spans="1:13" ht="36" customHeight="1" x14ac:dyDescent="0.25">
      <c r="A44" s="122" t="s">
        <v>2</v>
      </c>
      <c r="B44" s="122"/>
      <c r="C44" s="122" t="str">
        <f>G44&amp;CHAR(10)&amp;"......................................."&amp;CHAR(10)&amp;"rok, miesiąc, dzień"</f>
        <v>2023.03.27
.......................................
rok, miesiąc, dzień</v>
      </c>
      <c r="D44" s="122"/>
      <c r="E44" s="122" t="s">
        <v>1</v>
      </c>
      <c r="F44" s="123"/>
      <c r="G44" s="51" t="s">
        <v>109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A37:D37"/>
    <mergeCell ref="A26:D26"/>
    <mergeCell ref="A27:D27"/>
    <mergeCell ref="A28:D28"/>
    <mergeCell ref="A29:D29"/>
    <mergeCell ref="A30:D30"/>
    <mergeCell ref="A36:D36"/>
    <mergeCell ref="A32:D32"/>
    <mergeCell ref="A33:D33"/>
    <mergeCell ref="A34:D34"/>
    <mergeCell ref="A35:D35"/>
    <mergeCell ref="E44:F44"/>
    <mergeCell ref="A38:D38"/>
    <mergeCell ref="A39:D39"/>
    <mergeCell ref="A41:D41"/>
    <mergeCell ref="A42:D42"/>
    <mergeCell ref="A44:B44"/>
    <mergeCell ref="C44:D44"/>
    <mergeCell ref="A21:D21"/>
    <mergeCell ref="A22:D22"/>
    <mergeCell ref="A23:D23"/>
    <mergeCell ref="A24:D24"/>
    <mergeCell ref="A31:D31"/>
    <mergeCell ref="A25:D25"/>
    <mergeCell ref="A19:D19"/>
    <mergeCell ref="A20:D20"/>
    <mergeCell ref="A13:D13"/>
    <mergeCell ref="E9:F9"/>
    <mergeCell ref="A11:D11"/>
    <mergeCell ref="A12:D12"/>
    <mergeCell ref="A9:B9"/>
    <mergeCell ref="C9:D9"/>
    <mergeCell ref="A16:D16"/>
    <mergeCell ref="A17:D17"/>
    <mergeCell ref="A18:D18"/>
    <mergeCell ref="A14:D14"/>
    <mergeCell ref="A15:D15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  <mergeCell ref="C6:D6"/>
    <mergeCell ref="A7:B7"/>
    <mergeCell ref="C7:D7"/>
    <mergeCell ref="A8:B8"/>
    <mergeCell ref="C8:D8"/>
  </mergeCells>
  <conditionalFormatting sqref="A12:F39">
    <cfRule type="expression" dxfId="55" priority="6">
      <formula>$G12</formula>
    </cfRule>
  </conditionalFormatting>
  <conditionalFormatting sqref="E12:E39">
    <cfRule type="expression" dxfId="54" priority="5">
      <formula>AND($G$3,$E12=0)</formula>
    </cfRule>
  </conditionalFormatting>
  <conditionalFormatting sqref="F12:F39">
    <cfRule type="expression" dxfId="53" priority="4">
      <formula>AND($G$3,$F12=0)</formula>
    </cfRule>
  </conditionalFormatting>
  <conditionalFormatting sqref="F42">
    <cfRule type="expression" dxfId="52" priority="3">
      <formula>OR($G42=FALSE,AND($G$3,$F42=0))</formula>
    </cfRule>
  </conditionalFormatting>
  <conditionalFormatting sqref="E7">
    <cfRule type="expression" dxfId="51" priority="1">
      <formula>$G7&lt;2018</formula>
    </cfRule>
  </conditionalFormatting>
  <conditionalFormatting sqref="F7">
    <cfRule type="expression" dxfId="5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81" fitToHeight="0" orientation="portrait" r:id="rId1"/>
  <headerFooter>
    <oddFooter>&amp;L
&amp;"Calibri"&amp;7Finanse VULCAN wersja 23.02.0002.34570, VULCAN sp. z o.o., licencja: warszawapragapolnoc, nr lic: 3079, Dzielnicowe Biuro Finansów Oświaty Praga Północ m. st...&amp;C&amp;"Calibri"&amp;8Strona &amp;P z &amp;N
&amp;R
&amp;"Calibri"&amp;7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7"/>
  <sheetViews>
    <sheetView showGridLines="0" topLeftCell="A28" workbookViewId="0">
      <selection activeCell="K24" sqref="K24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5" width="20.7109375" style="1" customWidth="1"/>
    <col min="6" max="6" width="20.7109375" style="53" customWidth="1"/>
    <col min="7" max="7" width="9.140625" style="53" hidden="1" customWidth="1"/>
    <col min="8" max="8" width="9.140625" style="53"/>
    <col min="9" max="16384" width="9.140625" style="1"/>
  </cols>
  <sheetData>
    <row r="1" spans="1:13" ht="15" customHeight="1" x14ac:dyDescent="0.25"/>
    <row r="2" spans="1:13" ht="15" customHeight="1" x14ac:dyDescent="0.25">
      <c r="A2" s="68" t="s">
        <v>133</v>
      </c>
      <c r="B2" s="68"/>
      <c r="C2" s="68"/>
      <c r="D2" s="68"/>
      <c r="E2" s="68"/>
      <c r="F2" s="68"/>
      <c r="G2" s="54" t="s">
        <v>46</v>
      </c>
      <c r="H2" s="52"/>
      <c r="I2" s="2"/>
      <c r="J2" s="2"/>
      <c r="K2" s="2"/>
      <c r="L2" s="2"/>
    </row>
    <row r="3" spans="1:13" ht="15.75" customHeight="1" x14ac:dyDescent="0.25">
      <c r="A3" s="69" t="s">
        <v>45</v>
      </c>
      <c r="B3" s="78"/>
      <c r="C3" s="73"/>
      <c r="D3" s="74"/>
      <c r="E3" s="69" t="s">
        <v>44</v>
      </c>
      <c r="F3" s="70"/>
      <c r="G3" s="52" t="b">
        <v>0</v>
      </c>
    </row>
    <row r="4" spans="1:13" ht="31.5" customHeight="1" x14ac:dyDescent="0.25">
      <c r="A4" s="79" t="s">
        <v>134</v>
      </c>
      <c r="B4" s="80"/>
      <c r="C4" s="75" t="str">
        <f>IF(G4,"Rachunek zysków i strat","Zestawienie zmian w funduszu jednostki")</f>
        <v>Zestawienie zmian w funduszu jednostki</v>
      </c>
      <c r="D4" s="76"/>
      <c r="E4" s="81" t="s">
        <v>42</v>
      </c>
      <c r="F4" s="82"/>
      <c r="G4" s="52" t="b">
        <v>0</v>
      </c>
      <c r="H4" s="52"/>
    </row>
    <row r="5" spans="1:13" ht="15" customHeight="1" x14ac:dyDescent="0.25">
      <c r="A5" s="79" t="s">
        <v>135</v>
      </c>
      <c r="B5" s="80"/>
      <c r="C5" s="77" t="str">
        <f>IF(G5,"sporządzony","sporządzone")</f>
        <v>sporządzone</v>
      </c>
      <c r="D5" s="76"/>
      <c r="E5" s="81"/>
      <c r="F5" s="82"/>
      <c r="G5" s="52" t="b">
        <v>0</v>
      </c>
    </row>
    <row r="6" spans="1:13" ht="15" customHeight="1" x14ac:dyDescent="0.25">
      <c r="A6" s="79" t="s">
        <v>136</v>
      </c>
      <c r="B6" s="80"/>
      <c r="C6" s="77" t="str">
        <f>CONCATENATE("na dzień ",G6)</f>
        <v>na dzień 31.12.2022</v>
      </c>
      <c r="D6" s="76"/>
      <c r="E6" s="81"/>
      <c r="F6" s="82"/>
      <c r="G6" s="52" t="s">
        <v>39</v>
      </c>
    </row>
    <row r="7" spans="1:13" ht="15" customHeight="1" x14ac:dyDescent="0.25">
      <c r="A7" s="85" t="s">
        <v>137</v>
      </c>
      <c r="B7" s="86"/>
      <c r="C7" s="77" t="str">
        <f>IF(G4,"Wariant porównawczy","")</f>
        <v/>
      </c>
      <c r="D7" s="76"/>
      <c r="E7" s="17" t="s">
        <v>34</v>
      </c>
      <c r="F7" s="55"/>
      <c r="G7" s="56">
        <v>2022</v>
      </c>
    </row>
    <row r="8" spans="1:13" ht="15" customHeight="1" x14ac:dyDescent="0.25">
      <c r="A8" s="89" t="s">
        <v>37</v>
      </c>
      <c r="B8" s="78"/>
      <c r="C8" s="77"/>
      <c r="D8" s="76"/>
      <c r="E8" s="71" t="str">
        <f>IF(G8&gt;=2018,"","wysłać bez pisma przewodniego")</f>
        <v/>
      </c>
      <c r="F8" s="72"/>
      <c r="G8" s="56">
        <v>2022</v>
      </c>
    </row>
    <row r="9" spans="1:13" ht="15" customHeight="1" x14ac:dyDescent="0.25">
      <c r="A9" s="85" t="s">
        <v>138</v>
      </c>
      <c r="B9" s="86"/>
      <c r="C9" s="93" t="s">
        <v>35</v>
      </c>
      <c r="D9" s="94"/>
      <c r="E9" s="87" t="s">
        <v>34</v>
      </c>
      <c r="F9" s="88"/>
    </row>
    <row r="10" spans="1:13" ht="15" customHeight="1" x14ac:dyDescent="0.25"/>
    <row r="11" spans="1:13" ht="25.5" customHeight="1" x14ac:dyDescent="0.25">
      <c r="A11" s="90"/>
      <c r="B11" s="91"/>
      <c r="C11" s="91"/>
      <c r="D11" s="91"/>
      <c r="E11" s="14" t="s">
        <v>33</v>
      </c>
      <c r="F11" s="57" t="s">
        <v>32</v>
      </c>
    </row>
    <row r="12" spans="1:13" ht="15" customHeight="1" x14ac:dyDescent="0.25">
      <c r="A12" s="65" t="s">
        <v>31</v>
      </c>
      <c r="B12" s="66"/>
      <c r="C12" s="66"/>
      <c r="D12" s="67"/>
      <c r="E12" s="12">
        <v>5306844.79</v>
      </c>
      <c r="F12" s="58">
        <v>5341832.84</v>
      </c>
      <c r="G12" s="52" t="b">
        <v>1</v>
      </c>
      <c r="H12" s="52"/>
      <c r="I12" s="2"/>
      <c r="J12" s="2"/>
      <c r="K12" s="2"/>
      <c r="L12" s="2"/>
      <c r="M12" s="2"/>
    </row>
    <row r="13" spans="1:13" ht="15" customHeight="1" x14ac:dyDescent="0.25">
      <c r="A13" s="65" t="s">
        <v>30</v>
      </c>
      <c r="B13" s="66"/>
      <c r="C13" s="66"/>
      <c r="D13" s="67"/>
      <c r="E13" s="12">
        <v>5227739.5</v>
      </c>
      <c r="F13" s="58">
        <v>6271347.3399999999</v>
      </c>
      <c r="G13" s="52" t="b">
        <v>0</v>
      </c>
      <c r="H13" s="52"/>
      <c r="I13" s="2"/>
      <c r="J13" s="2"/>
      <c r="K13" s="2"/>
      <c r="L13" s="2"/>
      <c r="M13" s="2"/>
    </row>
    <row r="14" spans="1:13" ht="15" customHeight="1" x14ac:dyDescent="0.25">
      <c r="A14" s="65" t="s">
        <v>29</v>
      </c>
      <c r="B14" s="66"/>
      <c r="C14" s="66"/>
      <c r="D14" s="67"/>
      <c r="E14" s="12">
        <v>0</v>
      </c>
      <c r="F14" s="58">
        <v>0</v>
      </c>
      <c r="G14" s="52" t="b">
        <v>0</v>
      </c>
      <c r="H14" s="52"/>
      <c r="I14" s="2"/>
      <c r="J14" s="2"/>
      <c r="K14" s="2"/>
      <c r="L14" s="2"/>
      <c r="M14" s="2"/>
    </row>
    <row r="15" spans="1:13" ht="15" customHeight="1" x14ac:dyDescent="0.25">
      <c r="A15" s="65" t="s">
        <v>28</v>
      </c>
      <c r="B15" s="66"/>
      <c r="C15" s="66"/>
      <c r="D15" s="67"/>
      <c r="E15" s="12">
        <v>5227739.5</v>
      </c>
      <c r="F15" s="58">
        <v>6271347.3399999999</v>
      </c>
      <c r="G15" s="52" t="b">
        <v>0</v>
      </c>
      <c r="H15" s="52"/>
      <c r="I15" s="2"/>
      <c r="J15" s="2"/>
      <c r="K15" s="2"/>
      <c r="L15" s="2"/>
      <c r="M15" s="2"/>
    </row>
    <row r="16" spans="1:13" ht="15" customHeight="1" x14ac:dyDescent="0.25">
      <c r="A16" s="65" t="s">
        <v>27</v>
      </c>
      <c r="B16" s="66"/>
      <c r="C16" s="66"/>
      <c r="D16" s="67"/>
      <c r="E16" s="12">
        <v>0</v>
      </c>
      <c r="F16" s="58">
        <v>0</v>
      </c>
      <c r="G16" s="52" t="b">
        <v>0</v>
      </c>
      <c r="H16" s="52"/>
      <c r="I16" s="2"/>
      <c r="J16" s="2"/>
      <c r="K16" s="2"/>
      <c r="L16" s="2"/>
      <c r="M16" s="2"/>
    </row>
    <row r="17" spans="1:13" ht="15" customHeight="1" x14ac:dyDescent="0.25">
      <c r="A17" s="65" t="s">
        <v>26</v>
      </c>
      <c r="B17" s="66"/>
      <c r="C17" s="66"/>
      <c r="D17" s="67"/>
      <c r="E17" s="12">
        <v>0</v>
      </c>
      <c r="F17" s="58">
        <v>0</v>
      </c>
      <c r="G17" s="52" t="b">
        <v>0</v>
      </c>
      <c r="H17" s="52"/>
      <c r="I17" s="2"/>
      <c r="J17" s="2"/>
      <c r="K17" s="2"/>
      <c r="L17" s="2"/>
      <c r="M17" s="2"/>
    </row>
    <row r="18" spans="1:13" ht="15" customHeight="1" x14ac:dyDescent="0.25">
      <c r="A18" s="65" t="s">
        <v>25</v>
      </c>
      <c r="B18" s="66"/>
      <c r="C18" s="66"/>
      <c r="D18" s="67"/>
      <c r="E18" s="12">
        <v>0</v>
      </c>
      <c r="F18" s="58">
        <v>0</v>
      </c>
      <c r="G18" s="52" t="b">
        <v>0</v>
      </c>
      <c r="H18" s="52"/>
      <c r="I18" s="2"/>
      <c r="J18" s="2"/>
      <c r="K18" s="2"/>
      <c r="L18" s="2"/>
      <c r="M18" s="2"/>
    </row>
    <row r="19" spans="1:13" ht="24" customHeight="1" x14ac:dyDescent="0.25">
      <c r="A19" s="65" t="s">
        <v>24</v>
      </c>
      <c r="B19" s="66"/>
      <c r="C19" s="66"/>
      <c r="D19" s="67"/>
      <c r="E19" s="12">
        <v>0</v>
      </c>
      <c r="F19" s="58">
        <v>0</v>
      </c>
      <c r="G19" s="52" t="b">
        <v>0</v>
      </c>
      <c r="H19" s="52"/>
      <c r="I19" s="2"/>
      <c r="J19" s="2"/>
      <c r="K19" s="2"/>
      <c r="L19" s="2"/>
      <c r="M19" s="2"/>
    </row>
    <row r="20" spans="1:13" ht="15" customHeight="1" x14ac:dyDescent="0.25">
      <c r="A20" s="65" t="s">
        <v>23</v>
      </c>
      <c r="B20" s="66"/>
      <c r="C20" s="66"/>
      <c r="D20" s="67"/>
      <c r="E20" s="12">
        <v>0</v>
      </c>
      <c r="F20" s="58">
        <v>0</v>
      </c>
      <c r="G20" s="52" t="b">
        <v>0</v>
      </c>
      <c r="H20" s="52"/>
      <c r="I20" s="2"/>
      <c r="J20" s="2"/>
      <c r="K20" s="2"/>
      <c r="L20" s="2"/>
      <c r="M20" s="2"/>
    </row>
    <row r="21" spans="1:13" ht="15" customHeight="1" x14ac:dyDescent="0.25">
      <c r="A21" s="65" t="s">
        <v>22</v>
      </c>
      <c r="B21" s="66"/>
      <c r="C21" s="66"/>
      <c r="D21" s="67"/>
      <c r="E21" s="12">
        <v>0</v>
      </c>
      <c r="F21" s="58">
        <v>0</v>
      </c>
      <c r="G21" s="52" t="b">
        <v>0</v>
      </c>
      <c r="H21" s="52"/>
      <c r="I21" s="2"/>
      <c r="J21" s="2"/>
      <c r="K21" s="2"/>
      <c r="L21" s="2"/>
      <c r="M21" s="2"/>
    </row>
    <row r="22" spans="1:13" ht="15" customHeight="1" x14ac:dyDescent="0.25">
      <c r="A22" s="65" t="s">
        <v>21</v>
      </c>
      <c r="B22" s="66"/>
      <c r="C22" s="66"/>
      <c r="D22" s="67"/>
      <c r="E22" s="12">
        <v>0</v>
      </c>
      <c r="F22" s="58">
        <v>0</v>
      </c>
      <c r="G22" s="52" t="b">
        <v>0</v>
      </c>
      <c r="H22" s="52"/>
      <c r="I22" s="2"/>
      <c r="J22" s="2"/>
      <c r="K22" s="2"/>
      <c r="L22" s="2"/>
      <c r="M22" s="2"/>
    </row>
    <row r="23" spans="1:13" ht="15" customHeight="1" x14ac:dyDescent="0.25">
      <c r="A23" s="65" t="s">
        <v>20</v>
      </c>
      <c r="B23" s="66"/>
      <c r="C23" s="66"/>
      <c r="D23" s="67"/>
      <c r="E23" s="12">
        <v>0</v>
      </c>
      <c r="F23" s="58">
        <v>0</v>
      </c>
      <c r="G23" s="52" t="b">
        <v>0</v>
      </c>
      <c r="H23" s="52"/>
      <c r="I23" s="2"/>
      <c r="J23" s="2"/>
      <c r="K23" s="2"/>
      <c r="L23" s="2"/>
      <c r="M23" s="2"/>
    </row>
    <row r="24" spans="1:13" ht="15" customHeight="1" x14ac:dyDescent="0.25">
      <c r="A24" s="65" t="s">
        <v>19</v>
      </c>
      <c r="B24" s="66"/>
      <c r="C24" s="66"/>
      <c r="D24" s="67"/>
      <c r="E24" s="12">
        <v>5192751.45</v>
      </c>
      <c r="F24" s="58">
        <v>5241035.33</v>
      </c>
      <c r="G24" s="52" t="b">
        <v>0</v>
      </c>
      <c r="H24" s="52"/>
      <c r="I24" s="2"/>
      <c r="J24" s="2"/>
      <c r="K24" s="2"/>
      <c r="L24" s="2"/>
      <c r="M24" s="2"/>
    </row>
    <row r="25" spans="1:13" ht="15" customHeight="1" x14ac:dyDescent="0.25">
      <c r="A25" s="65" t="s">
        <v>18</v>
      </c>
      <c r="B25" s="66"/>
      <c r="C25" s="66"/>
      <c r="D25" s="67"/>
      <c r="E25" s="12">
        <v>5191255.9400000004</v>
      </c>
      <c r="F25" s="58">
        <v>5238389.88</v>
      </c>
      <c r="G25" s="52" t="b">
        <v>0</v>
      </c>
      <c r="H25" s="52"/>
      <c r="I25" s="2"/>
      <c r="J25" s="2"/>
      <c r="K25" s="2"/>
      <c r="L25" s="2"/>
      <c r="M25" s="2"/>
    </row>
    <row r="26" spans="1:13" ht="15" customHeight="1" x14ac:dyDescent="0.25">
      <c r="A26" s="65" t="s">
        <v>17</v>
      </c>
      <c r="B26" s="66"/>
      <c r="C26" s="66"/>
      <c r="D26" s="67"/>
      <c r="E26" s="12">
        <v>1495.51</v>
      </c>
      <c r="F26" s="58">
        <v>2645.45</v>
      </c>
      <c r="G26" s="52" t="b">
        <v>0</v>
      </c>
      <c r="H26" s="52"/>
      <c r="I26" s="2"/>
      <c r="J26" s="2"/>
      <c r="K26" s="2"/>
      <c r="L26" s="2"/>
      <c r="M26" s="2"/>
    </row>
    <row r="27" spans="1:13" ht="15" customHeight="1" x14ac:dyDescent="0.25">
      <c r="A27" s="65" t="s">
        <v>16</v>
      </c>
      <c r="B27" s="66"/>
      <c r="C27" s="66"/>
      <c r="D27" s="67"/>
      <c r="E27" s="12">
        <v>0</v>
      </c>
      <c r="F27" s="58">
        <v>0</v>
      </c>
      <c r="G27" s="52" t="b">
        <v>0</v>
      </c>
      <c r="H27" s="52"/>
      <c r="I27" s="2"/>
      <c r="J27" s="2"/>
      <c r="K27" s="2"/>
      <c r="L27" s="2"/>
      <c r="M27" s="2"/>
    </row>
    <row r="28" spans="1:13" ht="15" customHeight="1" x14ac:dyDescent="0.25">
      <c r="A28" s="65" t="s">
        <v>15</v>
      </c>
      <c r="B28" s="66"/>
      <c r="C28" s="66"/>
      <c r="D28" s="67"/>
      <c r="E28" s="12">
        <v>0</v>
      </c>
      <c r="F28" s="58">
        <v>0</v>
      </c>
      <c r="G28" s="52" t="b">
        <v>0</v>
      </c>
      <c r="H28" s="52"/>
      <c r="I28" s="2"/>
      <c r="J28" s="2"/>
      <c r="K28" s="2"/>
      <c r="L28" s="2"/>
      <c r="M28" s="2"/>
    </row>
    <row r="29" spans="1:13" ht="15" customHeight="1" x14ac:dyDescent="0.25">
      <c r="A29" s="65" t="s">
        <v>14</v>
      </c>
      <c r="B29" s="66"/>
      <c r="C29" s="66"/>
      <c r="D29" s="67"/>
      <c r="E29" s="12">
        <v>0</v>
      </c>
      <c r="F29" s="58">
        <v>0</v>
      </c>
      <c r="G29" s="52" t="b">
        <v>0</v>
      </c>
      <c r="H29" s="52"/>
      <c r="I29" s="2"/>
      <c r="J29" s="2"/>
      <c r="K29" s="2"/>
      <c r="L29" s="2"/>
      <c r="M29" s="2"/>
    </row>
    <row r="30" spans="1:13" ht="24" customHeight="1" x14ac:dyDescent="0.25">
      <c r="A30" s="65" t="s">
        <v>13</v>
      </c>
      <c r="B30" s="66"/>
      <c r="C30" s="66"/>
      <c r="D30" s="67"/>
      <c r="E30" s="12">
        <v>0</v>
      </c>
      <c r="F30" s="58">
        <v>0</v>
      </c>
      <c r="G30" s="52" t="b">
        <v>0</v>
      </c>
      <c r="H30" s="52"/>
      <c r="I30" s="2"/>
      <c r="J30" s="2"/>
      <c r="K30" s="2"/>
      <c r="L30" s="2"/>
      <c r="M30" s="2"/>
    </row>
    <row r="31" spans="1:13" ht="15" customHeight="1" x14ac:dyDescent="0.25">
      <c r="A31" s="65" t="s">
        <v>12</v>
      </c>
      <c r="B31" s="66"/>
      <c r="C31" s="66"/>
      <c r="D31" s="67"/>
      <c r="E31" s="12">
        <v>0</v>
      </c>
      <c r="F31" s="58">
        <v>0</v>
      </c>
      <c r="G31" s="52" t="b">
        <v>0</v>
      </c>
      <c r="H31" s="52"/>
      <c r="I31" s="2"/>
      <c r="J31" s="2"/>
      <c r="K31" s="2"/>
      <c r="L31" s="2"/>
      <c r="M31" s="2"/>
    </row>
    <row r="32" spans="1:13" ht="15" customHeight="1" x14ac:dyDescent="0.25">
      <c r="A32" s="65" t="s">
        <v>11</v>
      </c>
      <c r="B32" s="66"/>
      <c r="C32" s="66"/>
      <c r="D32" s="67"/>
      <c r="E32" s="12">
        <v>0</v>
      </c>
      <c r="F32" s="58">
        <v>0</v>
      </c>
      <c r="G32" s="52" t="b">
        <v>0</v>
      </c>
      <c r="H32" s="52"/>
      <c r="I32" s="2"/>
      <c r="J32" s="2"/>
      <c r="K32" s="2"/>
      <c r="L32" s="2"/>
      <c r="M32" s="2"/>
    </row>
    <row r="33" spans="1:13" ht="15" customHeight="1" x14ac:dyDescent="0.25">
      <c r="A33" s="65" t="s">
        <v>10</v>
      </c>
      <c r="B33" s="66"/>
      <c r="C33" s="66"/>
      <c r="D33" s="67"/>
      <c r="E33" s="12">
        <v>0</v>
      </c>
      <c r="F33" s="58">
        <v>0</v>
      </c>
      <c r="G33" s="52" t="b">
        <v>0</v>
      </c>
      <c r="H33" s="52"/>
      <c r="I33" s="2"/>
      <c r="J33" s="2"/>
      <c r="K33" s="2"/>
      <c r="L33" s="2"/>
      <c r="M33" s="2"/>
    </row>
    <row r="34" spans="1:13" ht="15" customHeight="1" x14ac:dyDescent="0.25">
      <c r="A34" s="65" t="s">
        <v>9</v>
      </c>
      <c r="B34" s="66"/>
      <c r="C34" s="66"/>
      <c r="D34" s="67"/>
      <c r="E34" s="12">
        <v>5341832.84</v>
      </c>
      <c r="F34" s="58">
        <v>6372144.8499999996</v>
      </c>
      <c r="G34" s="52" t="b">
        <v>1</v>
      </c>
      <c r="H34" s="52"/>
      <c r="I34" s="2"/>
      <c r="J34" s="2"/>
      <c r="K34" s="2"/>
      <c r="L34" s="2"/>
      <c r="M34" s="2"/>
    </row>
    <row r="35" spans="1:13" ht="15" customHeight="1" x14ac:dyDescent="0.25">
      <c r="A35" s="65" t="s">
        <v>8</v>
      </c>
      <c r="B35" s="66"/>
      <c r="C35" s="66"/>
      <c r="D35" s="67"/>
      <c r="E35" s="12">
        <v>-5238389.88</v>
      </c>
      <c r="F35" s="58">
        <v>-6306367.5800000001</v>
      </c>
      <c r="G35" s="52" t="b">
        <v>1</v>
      </c>
      <c r="H35" s="52"/>
      <c r="I35" s="2"/>
      <c r="J35" s="2"/>
      <c r="K35" s="2"/>
      <c r="L35" s="2"/>
      <c r="M35" s="2"/>
    </row>
    <row r="36" spans="1:13" ht="15" customHeight="1" x14ac:dyDescent="0.25">
      <c r="A36" s="65" t="s">
        <v>7</v>
      </c>
      <c r="B36" s="66"/>
      <c r="C36" s="66"/>
      <c r="D36" s="67"/>
      <c r="E36" s="12">
        <v>0</v>
      </c>
      <c r="F36" s="58">
        <v>0</v>
      </c>
      <c r="G36" s="52" t="b">
        <v>0</v>
      </c>
      <c r="H36" s="52"/>
      <c r="I36" s="2"/>
      <c r="J36" s="2"/>
      <c r="K36" s="2"/>
      <c r="L36" s="2"/>
      <c r="M36" s="2"/>
    </row>
    <row r="37" spans="1:13" ht="15" customHeight="1" x14ac:dyDescent="0.25">
      <c r="A37" s="65" t="s">
        <v>6</v>
      </c>
      <c r="B37" s="66"/>
      <c r="C37" s="66"/>
      <c r="D37" s="67"/>
      <c r="E37" s="12">
        <v>-5238389.88</v>
      </c>
      <c r="F37" s="58">
        <v>-6306367.5800000001</v>
      </c>
      <c r="G37" s="52" t="b">
        <v>0</v>
      </c>
      <c r="H37" s="52"/>
      <c r="I37" s="2"/>
      <c r="J37" s="2"/>
      <c r="K37" s="2"/>
      <c r="L37" s="2"/>
      <c r="M37" s="2"/>
    </row>
    <row r="38" spans="1:13" ht="15" customHeight="1" x14ac:dyDescent="0.25">
      <c r="A38" s="65" t="s">
        <v>5</v>
      </c>
      <c r="B38" s="66"/>
      <c r="C38" s="66"/>
      <c r="D38" s="67"/>
      <c r="E38" s="12">
        <v>0</v>
      </c>
      <c r="F38" s="58">
        <v>0</v>
      </c>
      <c r="G38" s="52" t="b">
        <v>0</v>
      </c>
      <c r="H38" s="52"/>
      <c r="I38" s="2"/>
      <c r="J38" s="2"/>
      <c r="K38" s="2"/>
      <c r="L38" s="2"/>
      <c r="M38" s="2"/>
    </row>
    <row r="39" spans="1:13" ht="15" customHeight="1" x14ac:dyDescent="0.25">
      <c r="A39" s="65" t="s">
        <v>4</v>
      </c>
      <c r="B39" s="66"/>
      <c r="C39" s="66"/>
      <c r="D39" s="67"/>
      <c r="E39" s="12">
        <v>103442.96</v>
      </c>
      <c r="F39" s="58">
        <v>65777.27</v>
      </c>
      <c r="G39" s="52" t="b">
        <v>1</v>
      </c>
      <c r="H39" s="52"/>
      <c r="I39" s="2"/>
      <c r="J39" s="2"/>
      <c r="K39" s="2"/>
      <c r="L39" s="2"/>
      <c r="M39" s="2"/>
    </row>
    <row r="40" spans="1:13" ht="15" customHeight="1" x14ac:dyDescent="0.25">
      <c r="A40" s="11"/>
      <c r="B40" s="11"/>
      <c r="C40" s="11"/>
      <c r="D40" s="11"/>
      <c r="E40" s="10"/>
      <c r="F40" s="59"/>
      <c r="G40" s="52"/>
      <c r="H40" s="52"/>
      <c r="I40" s="2"/>
      <c r="J40" s="2"/>
      <c r="K40" s="2"/>
      <c r="L40" s="2"/>
      <c r="M40" s="2"/>
    </row>
    <row r="41" spans="1:13" ht="13.5" hidden="1" customHeight="1" x14ac:dyDescent="0.25">
      <c r="A41" s="92" t="s">
        <v>3</v>
      </c>
      <c r="B41" s="92"/>
      <c r="C41" s="92"/>
      <c r="D41" s="92"/>
      <c r="E41" s="8"/>
      <c r="F41" s="60"/>
      <c r="G41" s="61">
        <v>2022</v>
      </c>
    </row>
    <row r="42" spans="1:13" ht="15" customHeight="1" x14ac:dyDescent="0.25">
      <c r="A42" s="92"/>
      <c r="B42" s="92"/>
      <c r="C42" s="92"/>
      <c r="D42" s="92"/>
      <c r="E42" s="3"/>
      <c r="F42" s="62">
        <v>0</v>
      </c>
      <c r="G42" s="52" t="b">
        <v>0</v>
      </c>
    </row>
    <row r="43" spans="1:13" ht="15" customHeight="1" x14ac:dyDescent="0.25">
      <c r="A43" s="22"/>
      <c r="B43" s="22"/>
      <c r="C43" s="22"/>
      <c r="D43" s="22"/>
      <c r="E43" s="3"/>
      <c r="F43" s="63"/>
      <c r="G43" s="52"/>
    </row>
    <row r="44" spans="1:13" ht="36" customHeight="1" x14ac:dyDescent="0.25">
      <c r="A44" s="83" t="s">
        <v>2</v>
      </c>
      <c r="B44" s="83"/>
      <c r="C44" s="83" t="str">
        <f>G44&amp;CHAR(10)&amp;"......................................."&amp;CHAR(10)&amp;"rok, miesiąc, dzień"</f>
        <v>2023.03.27
.......................................
rok, miesiąc, dzień</v>
      </c>
      <c r="D44" s="83"/>
      <c r="E44" s="83" t="s">
        <v>1</v>
      </c>
      <c r="F44" s="84"/>
      <c r="G44" s="52" t="s">
        <v>109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A37:D37"/>
    <mergeCell ref="A26:D26"/>
    <mergeCell ref="A27:D27"/>
    <mergeCell ref="A28:D28"/>
    <mergeCell ref="A29:D29"/>
    <mergeCell ref="A30:D30"/>
    <mergeCell ref="A36:D36"/>
    <mergeCell ref="A32:D32"/>
    <mergeCell ref="A33:D33"/>
    <mergeCell ref="A34:D34"/>
    <mergeCell ref="A35:D35"/>
    <mergeCell ref="E44:F44"/>
    <mergeCell ref="A38:D38"/>
    <mergeCell ref="A39:D39"/>
    <mergeCell ref="A41:D41"/>
    <mergeCell ref="A42:D42"/>
    <mergeCell ref="A44:B44"/>
    <mergeCell ref="C44:D44"/>
    <mergeCell ref="A21:D21"/>
    <mergeCell ref="A22:D22"/>
    <mergeCell ref="A23:D23"/>
    <mergeCell ref="A24:D24"/>
    <mergeCell ref="A31:D31"/>
    <mergeCell ref="A25:D25"/>
    <mergeCell ref="A19:D19"/>
    <mergeCell ref="A20:D20"/>
    <mergeCell ref="A13:D13"/>
    <mergeCell ref="E9:F9"/>
    <mergeCell ref="A11:D11"/>
    <mergeCell ref="A12:D12"/>
    <mergeCell ref="A9:B9"/>
    <mergeCell ref="C9:D9"/>
    <mergeCell ref="A16:D16"/>
    <mergeCell ref="A17:D17"/>
    <mergeCell ref="A18:D18"/>
    <mergeCell ref="A14:D14"/>
    <mergeCell ref="A15:D15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  <mergeCell ref="C6:D6"/>
    <mergeCell ref="A7:B7"/>
    <mergeCell ref="C7:D7"/>
    <mergeCell ref="A8:B8"/>
    <mergeCell ref="C8:D8"/>
  </mergeCells>
  <conditionalFormatting sqref="A12:F39">
    <cfRule type="expression" dxfId="49" priority="6">
      <formula>$G12</formula>
    </cfRule>
  </conditionalFormatting>
  <conditionalFormatting sqref="E12:E39">
    <cfRule type="expression" dxfId="48" priority="5">
      <formula>AND($G$3,$E12=0)</formula>
    </cfRule>
  </conditionalFormatting>
  <conditionalFormatting sqref="F12:F39">
    <cfRule type="expression" dxfId="47" priority="4">
      <formula>AND($G$3,$F12=0)</formula>
    </cfRule>
  </conditionalFormatting>
  <conditionalFormatting sqref="F42">
    <cfRule type="expression" dxfId="46" priority="3">
      <formula>OR($G42=FALSE,AND($G$3,$F42=0))</formula>
    </cfRule>
  </conditionalFormatting>
  <conditionalFormatting sqref="E7">
    <cfRule type="expression" dxfId="45" priority="1">
      <formula>$G7&lt;2018</formula>
    </cfRule>
  </conditionalFormatting>
  <conditionalFormatting sqref="F7">
    <cfRule type="expression" dxfId="44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81" fitToHeight="0" orientation="portrait" r:id="rId1"/>
  <headerFooter>
    <oddFooter>&amp;L
&amp;"Calibri"&amp;7Finanse VULCAN wersja 23.02.0002.34570, VULCAN sp. z o.o., licencja: warszawapragapolnoc, nr lic: 3079, Dzielnicowe Biuro Finansów Oświaty Praga Północ m. st...&amp;C&amp;"Calibri"&amp;8Strona &amp;P z &amp;N
&amp;R
&amp;"Calibri"&amp;7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7"/>
  <sheetViews>
    <sheetView showGridLines="0" topLeftCell="A7" workbookViewId="0">
      <selection activeCell="L37" sqref="L37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68" t="s">
        <v>110</v>
      </c>
      <c r="B2" s="68"/>
      <c r="C2" s="68"/>
      <c r="D2" s="68"/>
      <c r="E2" s="68"/>
      <c r="F2" s="68"/>
      <c r="G2" s="18" t="s">
        <v>46</v>
      </c>
      <c r="H2" s="2"/>
      <c r="I2" s="2"/>
      <c r="J2" s="2"/>
      <c r="K2" s="2"/>
      <c r="L2" s="2"/>
    </row>
    <row r="3" spans="1:13" ht="15.75" customHeight="1" x14ac:dyDescent="0.25">
      <c r="A3" s="69" t="s">
        <v>45</v>
      </c>
      <c r="B3" s="78"/>
      <c r="C3" s="73"/>
      <c r="D3" s="74"/>
      <c r="E3" s="69" t="s">
        <v>44</v>
      </c>
      <c r="F3" s="70"/>
      <c r="G3" s="2" t="b">
        <v>0</v>
      </c>
    </row>
    <row r="4" spans="1:13" ht="31.5" customHeight="1" x14ac:dyDescent="0.25">
      <c r="A4" s="79" t="s">
        <v>111</v>
      </c>
      <c r="B4" s="80"/>
      <c r="C4" s="75" t="str">
        <f>IF(G4,"Rachunek zysków i strat","Zestawienie zmian w funduszu jednostki")</f>
        <v>Zestawienie zmian w funduszu jednostki</v>
      </c>
      <c r="D4" s="76"/>
      <c r="E4" s="81" t="s">
        <v>42</v>
      </c>
      <c r="F4" s="82"/>
      <c r="G4" s="2" t="b">
        <v>0</v>
      </c>
      <c r="H4" s="2"/>
    </row>
    <row r="5" spans="1:13" ht="15" customHeight="1" x14ac:dyDescent="0.25">
      <c r="A5" s="79" t="s">
        <v>112</v>
      </c>
      <c r="B5" s="80"/>
      <c r="C5" s="77" t="str">
        <f>IF(G5,"sporządzony","sporządzone")</f>
        <v>sporządzone</v>
      </c>
      <c r="D5" s="76"/>
      <c r="E5" s="81"/>
      <c r="F5" s="82"/>
      <c r="G5" s="2" t="b">
        <v>0</v>
      </c>
    </row>
    <row r="6" spans="1:13" ht="15" customHeight="1" x14ac:dyDescent="0.25">
      <c r="A6" s="79" t="s">
        <v>113</v>
      </c>
      <c r="B6" s="80"/>
      <c r="C6" s="77" t="str">
        <f>CONCATENATE("na dzień ",G6)</f>
        <v>na dzień 31.12.2022</v>
      </c>
      <c r="D6" s="76"/>
      <c r="E6" s="81"/>
      <c r="F6" s="82"/>
      <c r="G6" s="2" t="s">
        <v>39</v>
      </c>
    </row>
    <row r="7" spans="1:13" ht="15" customHeight="1" x14ac:dyDescent="0.25">
      <c r="A7" s="85" t="s">
        <v>114</v>
      </c>
      <c r="B7" s="86"/>
      <c r="C7" s="77" t="str">
        <f>IF(G4,"Wariant porównawczy","")</f>
        <v/>
      </c>
      <c r="D7" s="76"/>
      <c r="E7" s="17" t="s">
        <v>34</v>
      </c>
      <c r="F7" s="16"/>
      <c r="G7" s="15">
        <v>2022</v>
      </c>
    </row>
    <row r="8" spans="1:13" ht="15" customHeight="1" x14ac:dyDescent="0.25">
      <c r="A8" s="89" t="s">
        <v>37</v>
      </c>
      <c r="B8" s="78"/>
      <c r="C8" s="77"/>
      <c r="D8" s="76"/>
      <c r="E8" s="71" t="str">
        <f>IF(G8&gt;=2018,"","wysłać bez pisma przewodniego")</f>
        <v/>
      </c>
      <c r="F8" s="72"/>
      <c r="G8" s="15">
        <v>2022</v>
      </c>
    </row>
    <row r="9" spans="1:13" ht="15" customHeight="1" x14ac:dyDescent="0.25">
      <c r="A9" s="85" t="s">
        <v>115</v>
      </c>
      <c r="B9" s="86"/>
      <c r="C9" s="93" t="s">
        <v>35</v>
      </c>
      <c r="D9" s="94"/>
      <c r="E9" s="87" t="s">
        <v>34</v>
      </c>
      <c r="F9" s="88"/>
    </row>
    <row r="10" spans="1:13" ht="15" customHeight="1" x14ac:dyDescent="0.25"/>
    <row r="11" spans="1:13" ht="25.5" customHeight="1" x14ac:dyDescent="0.25">
      <c r="A11" s="90"/>
      <c r="B11" s="91"/>
      <c r="C11" s="91"/>
      <c r="D11" s="91"/>
      <c r="E11" s="14" t="s">
        <v>33</v>
      </c>
      <c r="F11" s="13" t="s">
        <v>32</v>
      </c>
    </row>
    <row r="12" spans="1:13" ht="15" customHeight="1" x14ac:dyDescent="0.25">
      <c r="A12" s="65" t="s">
        <v>31</v>
      </c>
      <c r="B12" s="66"/>
      <c r="C12" s="66"/>
      <c r="D12" s="67"/>
      <c r="E12" s="12">
        <v>10129753.539999999</v>
      </c>
      <c r="F12" s="12">
        <v>10535941.949999999</v>
      </c>
      <c r="G12" s="2" t="b">
        <v>1</v>
      </c>
      <c r="H12" s="2"/>
      <c r="I12" s="2"/>
      <c r="J12" s="2"/>
      <c r="K12" s="2"/>
      <c r="L12" s="2"/>
      <c r="M12" s="2"/>
    </row>
    <row r="13" spans="1:13" ht="15" customHeight="1" x14ac:dyDescent="0.25">
      <c r="A13" s="65" t="s">
        <v>30</v>
      </c>
      <c r="B13" s="66"/>
      <c r="C13" s="66"/>
      <c r="D13" s="67"/>
      <c r="E13" s="12">
        <v>9396014.9499999993</v>
      </c>
      <c r="F13" s="12">
        <v>10293842.859999999</v>
      </c>
      <c r="G13" s="2" t="b">
        <v>0</v>
      </c>
      <c r="H13" s="2"/>
      <c r="I13" s="2"/>
      <c r="J13" s="2"/>
      <c r="K13" s="2"/>
      <c r="L13" s="2"/>
      <c r="M13" s="2"/>
    </row>
    <row r="14" spans="1:13" ht="15" customHeight="1" x14ac:dyDescent="0.25">
      <c r="A14" s="65" t="s">
        <v>29</v>
      </c>
      <c r="B14" s="66"/>
      <c r="C14" s="66"/>
      <c r="D14" s="67"/>
      <c r="E14" s="12">
        <v>0</v>
      </c>
      <c r="F14" s="12">
        <v>0</v>
      </c>
      <c r="G14" s="2" t="b">
        <v>0</v>
      </c>
      <c r="H14" s="2"/>
      <c r="I14" s="2"/>
      <c r="J14" s="2"/>
      <c r="K14" s="2"/>
      <c r="L14" s="2"/>
      <c r="M14" s="2"/>
    </row>
    <row r="15" spans="1:13" ht="15" customHeight="1" x14ac:dyDescent="0.25">
      <c r="A15" s="65" t="s">
        <v>28</v>
      </c>
      <c r="B15" s="66"/>
      <c r="C15" s="66"/>
      <c r="D15" s="67"/>
      <c r="E15" s="12">
        <v>9298014.9499999993</v>
      </c>
      <c r="F15" s="12">
        <v>10293842.859999999</v>
      </c>
      <c r="G15" s="2" t="b">
        <v>0</v>
      </c>
      <c r="H15" s="2"/>
      <c r="I15" s="2"/>
      <c r="J15" s="2"/>
      <c r="K15" s="2"/>
      <c r="L15" s="2"/>
      <c r="M15" s="2"/>
    </row>
    <row r="16" spans="1:13" ht="15" customHeight="1" x14ac:dyDescent="0.25">
      <c r="A16" s="65" t="s">
        <v>27</v>
      </c>
      <c r="B16" s="66"/>
      <c r="C16" s="66"/>
      <c r="D16" s="67"/>
      <c r="E16" s="12">
        <v>0</v>
      </c>
      <c r="F16" s="12">
        <v>0</v>
      </c>
      <c r="G16" s="2" t="b">
        <v>0</v>
      </c>
      <c r="H16" s="2"/>
      <c r="I16" s="2"/>
      <c r="J16" s="2"/>
      <c r="K16" s="2"/>
      <c r="L16" s="2"/>
      <c r="M16" s="2"/>
    </row>
    <row r="17" spans="1:13" ht="15" customHeight="1" x14ac:dyDescent="0.25">
      <c r="A17" s="65" t="s">
        <v>26</v>
      </c>
      <c r="B17" s="66"/>
      <c r="C17" s="66"/>
      <c r="D17" s="67"/>
      <c r="E17" s="12">
        <v>0</v>
      </c>
      <c r="F17" s="12">
        <v>0</v>
      </c>
      <c r="G17" s="2" t="b">
        <v>0</v>
      </c>
      <c r="H17" s="2"/>
      <c r="I17" s="2"/>
      <c r="J17" s="2"/>
      <c r="K17" s="2"/>
      <c r="L17" s="2"/>
      <c r="M17" s="2"/>
    </row>
    <row r="18" spans="1:13" ht="15" customHeight="1" x14ac:dyDescent="0.25">
      <c r="A18" s="65" t="s">
        <v>25</v>
      </c>
      <c r="B18" s="66"/>
      <c r="C18" s="66"/>
      <c r="D18" s="67"/>
      <c r="E18" s="12">
        <v>0</v>
      </c>
      <c r="F18" s="12">
        <v>0</v>
      </c>
      <c r="G18" s="2" t="b">
        <v>0</v>
      </c>
      <c r="H18" s="2"/>
      <c r="I18" s="2"/>
      <c r="J18" s="2"/>
      <c r="K18" s="2"/>
      <c r="L18" s="2"/>
      <c r="M18" s="2"/>
    </row>
    <row r="19" spans="1:13" ht="24" customHeight="1" x14ac:dyDescent="0.25">
      <c r="A19" s="65" t="s">
        <v>24</v>
      </c>
      <c r="B19" s="66"/>
      <c r="C19" s="66"/>
      <c r="D19" s="67"/>
      <c r="E19" s="12">
        <v>98000</v>
      </c>
      <c r="F19" s="12">
        <v>0</v>
      </c>
      <c r="G19" s="2" t="b">
        <v>0</v>
      </c>
      <c r="H19" s="2"/>
      <c r="I19" s="2"/>
      <c r="J19" s="2"/>
      <c r="K19" s="2"/>
      <c r="L19" s="2"/>
      <c r="M19" s="2"/>
    </row>
    <row r="20" spans="1:13" ht="15" customHeight="1" x14ac:dyDescent="0.25">
      <c r="A20" s="65" t="s">
        <v>23</v>
      </c>
      <c r="B20" s="66"/>
      <c r="C20" s="66"/>
      <c r="D20" s="67"/>
      <c r="E20" s="12">
        <v>0</v>
      </c>
      <c r="F20" s="12">
        <v>0</v>
      </c>
      <c r="G20" s="2" t="b">
        <v>0</v>
      </c>
      <c r="H20" s="2"/>
      <c r="I20" s="2"/>
      <c r="J20" s="2"/>
      <c r="K20" s="2"/>
      <c r="L20" s="2"/>
      <c r="M20" s="2"/>
    </row>
    <row r="21" spans="1:13" ht="15" customHeight="1" x14ac:dyDescent="0.25">
      <c r="A21" s="65" t="s">
        <v>22</v>
      </c>
      <c r="B21" s="66"/>
      <c r="C21" s="66"/>
      <c r="D21" s="67"/>
      <c r="E21" s="12">
        <v>0</v>
      </c>
      <c r="F21" s="12">
        <v>0</v>
      </c>
      <c r="G21" s="2" t="b">
        <v>0</v>
      </c>
      <c r="H21" s="2"/>
      <c r="I21" s="2"/>
      <c r="J21" s="2"/>
      <c r="K21" s="2"/>
      <c r="L21" s="2"/>
      <c r="M21" s="2"/>
    </row>
    <row r="22" spans="1:13" ht="15" customHeight="1" x14ac:dyDescent="0.25">
      <c r="A22" s="65" t="s">
        <v>21</v>
      </c>
      <c r="B22" s="66"/>
      <c r="C22" s="66"/>
      <c r="D22" s="67"/>
      <c r="E22" s="12">
        <v>0</v>
      </c>
      <c r="F22" s="12">
        <v>0</v>
      </c>
      <c r="G22" s="2" t="b">
        <v>0</v>
      </c>
      <c r="H22" s="2"/>
      <c r="I22" s="2"/>
      <c r="J22" s="2"/>
      <c r="K22" s="2"/>
      <c r="L22" s="2"/>
      <c r="M22" s="2"/>
    </row>
    <row r="23" spans="1:13" ht="15" customHeight="1" x14ac:dyDescent="0.25">
      <c r="A23" s="65" t="s">
        <v>20</v>
      </c>
      <c r="B23" s="66"/>
      <c r="C23" s="66"/>
      <c r="D23" s="67"/>
      <c r="E23" s="12">
        <v>0</v>
      </c>
      <c r="F23" s="12">
        <v>0</v>
      </c>
      <c r="G23" s="2" t="b">
        <v>0</v>
      </c>
      <c r="H23" s="2"/>
      <c r="I23" s="2"/>
      <c r="J23" s="2"/>
      <c r="K23" s="2"/>
      <c r="L23" s="2"/>
      <c r="M23" s="2"/>
    </row>
    <row r="24" spans="1:13" ht="15" customHeight="1" x14ac:dyDescent="0.25">
      <c r="A24" s="65" t="s">
        <v>19</v>
      </c>
      <c r="B24" s="66"/>
      <c r="C24" s="66"/>
      <c r="D24" s="67"/>
      <c r="E24" s="12">
        <v>8989826.5399999991</v>
      </c>
      <c r="F24" s="12">
        <v>9430721.9800000004</v>
      </c>
      <c r="G24" s="2" t="b">
        <v>0</v>
      </c>
      <c r="H24" s="2"/>
      <c r="I24" s="2"/>
      <c r="J24" s="2"/>
      <c r="K24" s="2"/>
      <c r="L24" s="2"/>
      <c r="M24" s="2"/>
    </row>
    <row r="25" spans="1:13" ht="15" customHeight="1" x14ac:dyDescent="0.25">
      <c r="A25" s="65" t="s">
        <v>18</v>
      </c>
      <c r="B25" s="66"/>
      <c r="C25" s="66"/>
      <c r="D25" s="67"/>
      <c r="E25" s="12">
        <v>8982601.5299999993</v>
      </c>
      <c r="F25" s="12">
        <v>9420539.0600000005</v>
      </c>
      <c r="G25" s="2" t="b">
        <v>0</v>
      </c>
      <c r="H25" s="2"/>
      <c r="I25" s="2"/>
      <c r="J25" s="2"/>
      <c r="K25" s="2"/>
      <c r="L25" s="2"/>
      <c r="M25" s="2"/>
    </row>
    <row r="26" spans="1:13" ht="15" customHeight="1" x14ac:dyDescent="0.25">
      <c r="A26" s="65" t="s">
        <v>17</v>
      </c>
      <c r="B26" s="66"/>
      <c r="C26" s="66"/>
      <c r="D26" s="67"/>
      <c r="E26" s="12">
        <v>7225.01</v>
      </c>
      <c r="F26" s="12">
        <v>10182.92</v>
      </c>
      <c r="G26" s="2" t="b">
        <v>0</v>
      </c>
      <c r="H26" s="2"/>
      <c r="I26" s="2"/>
      <c r="J26" s="2"/>
      <c r="K26" s="2"/>
      <c r="L26" s="2"/>
      <c r="M26" s="2"/>
    </row>
    <row r="27" spans="1:13" ht="15" customHeight="1" x14ac:dyDescent="0.25">
      <c r="A27" s="65" t="s">
        <v>16</v>
      </c>
      <c r="B27" s="66"/>
      <c r="C27" s="66"/>
      <c r="D27" s="67"/>
      <c r="E27" s="12">
        <v>0</v>
      </c>
      <c r="F27" s="12">
        <v>0</v>
      </c>
      <c r="G27" s="2" t="b">
        <v>0</v>
      </c>
      <c r="H27" s="2"/>
      <c r="I27" s="2"/>
      <c r="J27" s="2"/>
      <c r="K27" s="2"/>
      <c r="L27" s="2"/>
      <c r="M27" s="2"/>
    </row>
    <row r="28" spans="1:13" ht="15" customHeight="1" x14ac:dyDescent="0.25">
      <c r="A28" s="65" t="s">
        <v>15</v>
      </c>
      <c r="B28" s="66"/>
      <c r="C28" s="66"/>
      <c r="D28" s="67"/>
      <c r="E28" s="12">
        <v>0</v>
      </c>
      <c r="F28" s="12">
        <v>0</v>
      </c>
      <c r="G28" s="2" t="b">
        <v>0</v>
      </c>
      <c r="H28" s="2"/>
      <c r="I28" s="2"/>
      <c r="J28" s="2"/>
      <c r="K28" s="2"/>
      <c r="L28" s="2"/>
      <c r="M28" s="2"/>
    </row>
    <row r="29" spans="1:13" ht="15" customHeight="1" x14ac:dyDescent="0.25">
      <c r="A29" s="65" t="s">
        <v>14</v>
      </c>
      <c r="B29" s="66"/>
      <c r="C29" s="66"/>
      <c r="D29" s="67"/>
      <c r="E29" s="12">
        <v>0</v>
      </c>
      <c r="F29" s="12">
        <v>0</v>
      </c>
      <c r="G29" s="2" t="b">
        <v>0</v>
      </c>
      <c r="H29" s="2"/>
      <c r="I29" s="2"/>
      <c r="J29" s="2"/>
      <c r="K29" s="2"/>
      <c r="L29" s="2"/>
      <c r="M29" s="2"/>
    </row>
    <row r="30" spans="1:13" ht="24" customHeight="1" x14ac:dyDescent="0.25">
      <c r="A30" s="65" t="s">
        <v>13</v>
      </c>
      <c r="B30" s="66"/>
      <c r="C30" s="66"/>
      <c r="D30" s="67"/>
      <c r="E30" s="12">
        <v>0</v>
      </c>
      <c r="F30" s="12">
        <v>0</v>
      </c>
      <c r="G30" s="2" t="b">
        <v>0</v>
      </c>
      <c r="H30" s="2"/>
      <c r="I30" s="2"/>
      <c r="J30" s="2"/>
      <c r="K30" s="2"/>
      <c r="L30" s="2"/>
      <c r="M30" s="2"/>
    </row>
    <row r="31" spans="1:13" ht="15" customHeight="1" x14ac:dyDescent="0.25">
      <c r="A31" s="65" t="s">
        <v>12</v>
      </c>
      <c r="B31" s="66"/>
      <c r="C31" s="66"/>
      <c r="D31" s="67"/>
      <c r="E31" s="12">
        <v>0</v>
      </c>
      <c r="F31" s="12">
        <v>0</v>
      </c>
      <c r="G31" s="2" t="b">
        <v>0</v>
      </c>
      <c r="H31" s="2"/>
      <c r="I31" s="2"/>
      <c r="J31" s="2"/>
      <c r="K31" s="2"/>
      <c r="L31" s="2"/>
      <c r="M31" s="2"/>
    </row>
    <row r="32" spans="1:13" ht="15" customHeight="1" x14ac:dyDescent="0.25">
      <c r="A32" s="65" t="s">
        <v>11</v>
      </c>
      <c r="B32" s="66"/>
      <c r="C32" s="66"/>
      <c r="D32" s="67"/>
      <c r="E32" s="12">
        <v>0</v>
      </c>
      <c r="F32" s="12">
        <v>0</v>
      </c>
      <c r="G32" s="2" t="b">
        <v>0</v>
      </c>
      <c r="H32" s="2"/>
      <c r="I32" s="2"/>
      <c r="J32" s="2"/>
      <c r="K32" s="2"/>
      <c r="L32" s="2"/>
      <c r="M32" s="2"/>
    </row>
    <row r="33" spans="1:13" ht="15" customHeight="1" x14ac:dyDescent="0.25">
      <c r="A33" s="65" t="s">
        <v>10</v>
      </c>
      <c r="B33" s="66"/>
      <c r="C33" s="66"/>
      <c r="D33" s="67"/>
      <c r="E33" s="12">
        <v>0</v>
      </c>
      <c r="F33" s="12">
        <v>0</v>
      </c>
      <c r="G33" s="2" t="b">
        <v>0</v>
      </c>
      <c r="H33" s="2"/>
      <c r="I33" s="2"/>
      <c r="J33" s="2"/>
      <c r="K33" s="2"/>
      <c r="L33" s="2"/>
      <c r="M33" s="2"/>
    </row>
    <row r="34" spans="1:13" ht="15" customHeight="1" x14ac:dyDescent="0.25">
      <c r="A34" s="65" t="s">
        <v>9</v>
      </c>
      <c r="B34" s="66"/>
      <c r="C34" s="66"/>
      <c r="D34" s="67"/>
      <c r="E34" s="12">
        <v>10535941.949999999</v>
      </c>
      <c r="F34" s="12">
        <v>11399062.83</v>
      </c>
      <c r="G34" s="2" t="b">
        <v>1</v>
      </c>
      <c r="H34" s="2"/>
      <c r="I34" s="2"/>
      <c r="J34" s="2"/>
      <c r="K34" s="2"/>
      <c r="L34" s="2"/>
      <c r="M34" s="2"/>
    </row>
    <row r="35" spans="1:13" ht="15" customHeight="1" x14ac:dyDescent="0.25">
      <c r="A35" s="65" t="s">
        <v>8</v>
      </c>
      <c r="B35" s="66"/>
      <c r="C35" s="66"/>
      <c r="D35" s="67"/>
      <c r="E35" s="12">
        <v>-9420539.0600000005</v>
      </c>
      <c r="F35" s="12">
        <v>-10434403.199999999</v>
      </c>
      <c r="G35" s="2" t="b">
        <v>1</v>
      </c>
      <c r="H35" s="2"/>
      <c r="I35" s="2"/>
      <c r="J35" s="2"/>
      <c r="K35" s="2"/>
      <c r="L35" s="2"/>
      <c r="M35" s="2"/>
    </row>
    <row r="36" spans="1:13" ht="15" customHeight="1" x14ac:dyDescent="0.25">
      <c r="A36" s="65" t="s">
        <v>7</v>
      </c>
      <c r="B36" s="66"/>
      <c r="C36" s="66"/>
      <c r="D36" s="67"/>
      <c r="E36" s="12">
        <v>0</v>
      </c>
      <c r="F36" s="12">
        <v>0</v>
      </c>
      <c r="G36" s="2" t="b">
        <v>0</v>
      </c>
      <c r="H36" s="2"/>
      <c r="I36" s="2"/>
      <c r="J36" s="2"/>
      <c r="K36" s="2"/>
      <c r="L36" s="2"/>
      <c r="M36" s="2"/>
    </row>
    <row r="37" spans="1:13" ht="15" customHeight="1" x14ac:dyDescent="0.25">
      <c r="A37" s="65" t="s">
        <v>6</v>
      </c>
      <c r="B37" s="66"/>
      <c r="C37" s="66"/>
      <c r="D37" s="67"/>
      <c r="E37" s="12">
        <v>-9420539.0600000005</v>
      </c>
      <c r="F37" s="12">
        <v>-10434403.199999999</v>
      </c>
      <c r="G37" s="2" t="b">
        <v>0</v>
      </c>
      <c r="H37" s="2"/>
      <c r="I37" s="2"/>
      <c r="J37" s="2"/>
      <c r="K37" s="2"/>
      <c r="L37" s="2"/>
      <c r="M37" s="2"/>
    </row>
    <row r="38" spans="1:13" ht="15" customHeight="1" x14ac:dyDescent="0.25">
      <c r="A38" s="65" t="s">
        <v>5</v>
      </c>
      <c r="B38" s="66"/>
      <c r="C38" s="66"/>
      <c r="D38" s="67"/>
      <c r="E38" s="12">
        <v>0</v>
      </c>
      <c r="F38" s="12">
        <v>0</v>
      </c>
      <c r="G38" s="2" t="b">
        <v>0</v>
      </c>
      <c r="H38" s="2"/>
      <c r="I38" s="2"/>
      <c r="J38" s="2"/>
      <c r="K38" s="2"/>
      <c r="L38" s="2"/>
      <c r="M38" s="2"/>
    </row>
    <row r="39" spans="1:13" ht="15" customHeight="1" x14ac:dyDescent="0.25">
      <c r="A39" s="65" t="s">
        <v>4</v>
      </c>
      <c r="B39" s="66"/>
      <c r="C39" s="66"/>
      <c r="D39" s="67"/>
      <c r="E39" s="12">
        <v>1115402.8899999999</v>
      </c>
      <c r="F39" s="12">
        <v>964659.63</v>
      </c>
      <c r="G39" s="2" t="b">
        <v>1</v>
      </c>
      <c r="H39" s="2"/>
      <c r="I39" s="2"/>
      <c r="J39" s="2"/>
      <c r="K39" s="2"/>
      <c r="L39" s="2"/>
      <c r="M39" s="2"/>
    </row>
    <row r="40" spans="1:13" ht="15" customHeight="1" x14ac:dyDescent="0.25">
      <c r="A40" s="11"/>
      <c r="B40" s="11"/>
      <c r="C40" s="11"/>
      <c r="D40" s="11"/>
      <c r="E40" s="10"/>
      <c r="F40" s="9"/>
      <c r="G40" s="2"/>
      <c r="H40" s="2"/>
      <c r="I40" s="2"/>
      <c r="J40" s="2"/>
      <c r="K40" s="2"/>
      <c r="L40" s="2"/>
      <c r="M40" s="2"/>
    </row>
    <row r="41" spans="1:13" ht="13.5" hidden="1" customHeight="1" x14ac:dyDescent="0.25">
      <c r="A41" s="92" t="s">
        <v>3</v>
      </c>
      <c r="B41" s="92"/>
      <c r="C41" s="92"/>
      <c r="D41" s="92"/>
      <c r="E41" s="8"/>
      <c r="F41" s="8"/>
      <c r="G41" s="7">
        <v>2022</v>
      </c>
    </row>
    <row r="42" spans="1:13" ht="15" customHeight="1" x14ac:dyDescent="0.25">
      <c r="A42" s="92"/>
      <c r="B42" s="92"/>
      <c r="C42" s="92"/>
      <c r="D42" s="92"/>
      <c r="E42" s="3"/>
      <c r="F42" s="5">
        <v>0</v>
      </c>
      <c r="G42" s="2" t="b">
        <v>0</v>
      </c>
    </row>
    <row r="43" spans="1:13" ht="15" customHeight="1" x14ac:dyDescent="0.25">
      <c r="A43" s="21"/>
      <c r="B43" s="21"/>
      <c r="C43" s="21"/>
      <c r="D43" s="21"/>
      <c r="E43" s="3"/>
      <c r="F43" s="3"/>
      <c r="G43" s="2"/>
    </row>
    <row r="44" spans="1:13" ht="36" customHeight="1" x14ac:dyDescent="0.25">
      <c r="A44" s="83" t="s">
        <v>2</v>
      </c>
      <c r="B44" s="83"/>
      <c r="C44" s="83" t="str">
        <f>G44&amp;CHAR(10)&amp;"......................................."&amp;CHAR(10)&amp;"rok, miesiąc, dzień"</f>
        <v>2023.03.27
.......................................
rok, miesiąc, dzień</v>
      </c>
      <c r="D44" s="83"/>
      <c r="E44" s="83" t="s">
        <v>1</v>
      </c>
      <c r="F44" s="84"/>
      <c r="G44" s="2" t="s">
        <v>109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A37:D37"/>
    <mergeCell ref="A26:D26"/>
    <mergeCell ref="A27:D27"/>
    <mergeCell ref="A28:D28"/>
    <mergeCell ref="A29:D29"/>
    <mergeCell ref="A30:D30"/>
    <mergeCell ref="A36:D36"/>
    <mergeCell ref="A32:D32"/>
    <mergeCell ref="A33:D33"/>
    <mergeCell ref="A34:D34"/>
    <mergeCell ref="A35:D35"/>
    <mergeCell ref="E44:F44"/>
    <mergeCell ref="A38:D38"/>
    <mergeCell ref="A39:D39"/>
    <mergeCell ref="A41:D41"/>
    <mergeCell ref="A42:D42"/>
    <mergeCell ref="A44:B44"/>
    <mergeCell ref="C44:D44"/>
    <mergeCell ref="A21:D21"/>
    <mergeCell ref="A22:D22"/>
    <mergeCell ref="A23:D23"/>
    <mergeCell ref="A24:D24"/>
    <mergeCell ref="A31:D31"/>
    <mergeCell ref="A25:D25"/>
    <mergeCell ref="A19:D19"/>
    <mergeCell ref="A20:D20"/>
    <mergeCell ref="A13:D13"/>
    <mergeCell ref="E9:F9"/>
    <mergeCell ref="A11:D11"/>
    <mergeCell ref="A12:D12"/>
    <mergeCell ref="A9:B9"/>
    <mergeCell ref="C9:D9"/>
    <mergeCell ref="A16:D16"/>
    <mergeCell ref="A17:D17"/>
    <mergeCell ref="A18:D18"/>
    <mergeCell ref="A14:D14"/>
    <mergeCell ref="A15:D15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  <mergeCell ref="C6:D6"/>
    <mergeCell ref="A7:B7"/>
    <mergeCell ref="C7:D7"/>
    <mergeCell ref="A8:B8"/>
    <mergeCell ref="C8:D8"/>
  </mergeCells>
  <conditionalFormatting sqref="A12:F39">
    <cfRule type="expression" dxfId="43" priority="6">
      <formula>$G12</formula>
    </cfRule>
  </conditionalFormatting>
  <conditionalFormatting sqref="E12:E39">
    <cfRule type="expression" dxfId="42" priority="5">
      <formula>AND($G$3,$E12=0)</formula>
    </cfRule>
  </conditionalFormatting>
  <conditionalFormatting sqref="F12:F39">
    <cfRule type="expression" dxfId="41" priority="4">
      <formula>AND($G$3,$F12=0)</formula>
    </cfRule>
  </conditionalFormatting>
  <conditionalFormatting sqref="F42">
    <cfRule type="expression" dxfId="40" priority="3">
      <formula>OR($G42=FALSE,AND($G$3,$F42=0))</formula>
    </cfRule>
  </conditionalFormatting>
  <conditionalFormatting sqref="E7">
    <cfRule type="expression" dxfId="39" priority="1">
      <formula>$G7&lt;2018</formula>
    </cfRule>
  </conditionalFormatting>
  <conditionalFormatting sqref="F7">
    <cfRule type="expression" dxfId="38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81" fitToHeight="0" orientation="portrait" r:id="rId1"/>
  <headerFooter>
    <oddFooter>&amp;L
&amp;"Calibri"&amp;7Finanse VULCAN wersja 23.02.0002.34570, VULCAN sp. z o.o., licencja: warszawapragapolnoc, nr lic: 3079, Dzielnicowe Biuro Finansów Oświaty Praga Północ m. st...&amp;C&amp;"Calibri"&amp;8Strona &amp;P z &amp;N
&amp;R
&amp;"Calibri"&amp;7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7"/>
  <sheetViews>
    <sheetView showGridLines="0" workbookViewId="0">
      <selection activeCell="H27" sqref="H27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68" t="s">
        <v>140</v>
      </c>
      <c r="B2" s="68"/>
      <c r="C2" s="68"/>
      <c r="D2" s="68"/>
      <c r="E2" s="68"/>
      <c r="F2" s="68"/>
      <c r="G2" s="18" t="s">
        <v>46</v>
      </c>
      <c r="H2" s="2"/>
      <c r="I2" s="2"/>
      <c r="J2" s="2"/>
      <c r="K2" s="2"/>
      <c r="L2" s="2"/>
    </row>
    <row r="3" spans="1:13" ht="15.75" customHeight="1" x14ac:dyDescent="0.25">
      <c r="A3" s="69" t="s">
        <v>45</v>
      </c>
      <c r="B3" s="78"/>
      <c r="C3" s="73"/>
      <c r="D3" s="74"/>
      <c r="E3" s="69" t="s">
        <v>44</v>
      </c>
      <c r="F3" s="70"/>
      <c r="G3" s="2" t="b">
        <v>0</v>
      </c>
    </row>
    <row r="4" spans="1:13" ht="31.5" customHeight="1" x14ac:dyDescent="0.25">
      <c r="A4" s="79" t="s">
        <v>141</v>
      </c>
      <c r="B4" s="80"/>
      <c r="C4" s="75" t="str">
        <f>IF(G4,"Rachunek zysków i strat","Zestawienie zmian w funduszu jednostki")</f>
        <v>Zestawienie zmian w funduszu jednostki</v>
      </c>
      <c r="D4" s="76"/>
      <c r="E4" s="81" t="s">
        <v>42</v>
      </c>
      <c r="F4" s="82"/>
      <c r="G4" s="2" t="b">
        <v>0</v>
      </c>
      <c r="H4" s="2"/>
    </row>
    <row r="5" spans="1:13" ht="15" customHeight="1" x14ac:dyDescent="0.25">
      <c r="A5" s="79" t="s">
        <v>142</v>
      </c>
      <c r="B5" s="80"/>
      <c r="C5" s="77" t="str">
        <f>IF(G5,"sporządzony","sporządzone")</f>
        <v>sporządzone</v>
      </c>
      <c r="D5" s="76"/>
      <c r="E5" s="81"/>
      <c r="F5" s="82"/>
      <c r="G5" s="2" t="b">
        <v>0</v>
      </c>
    </row>
    <row r="6" spans="1:13" ht="15" customHeight="1" x14ac:dyDescent="0.25">
      <c r="A6" s="79" t="s">
        <v>143</v>
      </c>
      <c r="B6" s="80"/>
      <c r="C6" s="77" t="str">
        <f>CONCATENATE("na dzień ",G6)</f>
        <v>na dzień 31.12.2022</v>
      </c>
      <c r="D6" s="76"/>
      <c r="E6" s="81"/>
      <c r="F6" s="82"/>
      <c r="G6" s="2" t="s">
        <v>39</v>
      </c>
    </row>
    <row r="7" spans="1:13" ht="15" customHeight="1" x14ac:dyDescent="0.25">
      <c r="A7" s="85" t="s">
        <v>144</v>
      </c>
      <c r="B7" s="86"/>
      <c r="C7" s="77" t="str">
        <f>IF(G4,"Wariant porównawczy","")</f>
        <v/>
      </c>
      <c r="D7" s="76"/>
      <c r="E7" s="17" t="s">
        <v>34</v>
      </c>
      <c r="F7" s="16"/>
      <c r="G7" s="15">
        <v>2022</v>
      </c>
    </row>
    <row r="8" spans="1:13" ht="15" customHeight="1" x14ac:dyDescent="0.25">
      <c r="A8" s="89" t="s">
        <v>37</v>
      </c>
      <c r="B8" s="78"/>
      <c r="C8" s="77"/>
      <c r="D8" s="76"/>
      <c r="E8" s="71" t="str">
        <f>IF(G8&gt;=2018,"","wysłać bez pisma przewodniego")</f>
        <v/>
      </c>
      <c r="F8" s="72"/>
      <c r="G8" s="15">
        <v>2022</v>
      </c>
    </row>
    <row r="9" spans="1:13" ht="15" customHeight="1" x14ac:dyDescent="0.25">
      <c r="A9" s="85" t="s">
        <v>145</v>
      </c>
      <c r="B9" s="86"/>
      <c r="C9" s="93" t="s">
        <v>35</v>
      </c>
      <c r="D9" s="94"/>
      <c r="E9" s="87" t="s">
        <v>34</v>
      </c>
      <c r="F9" s="88"/>
    </row>
    <row r="10" spans="1:13" ht="15" customHeight="1" x14ac:dyDescent="0.25"/>
    <row r="11" spans="1:13" ht="25.5" customHeight="1" x14ac:dyDescent="0.25">
      <c r="A11" s="90"/>
      <c r="B11" s="91"/>
      <c r="C11" s="91"/>
      <c r="D11" s="91"/>
      <c r="E11" s="14" t="s">
        <v>33</v>
      </c>
      <c r="F11" s="13" t="s">
        <v>32</v>
      </c>
    </row>
    <row r="12" spans="1:13" ht="15" customHeight="1" x14ac:dyDescent="0.25">
      <c r="A12" s="65" t="s">
        <v>31</v>
      </c>
      <c r="B12" s="66"/>
      <c r="C12" s="66"/>
      <c r="D12" s="67"/>
      <c r="E12" s="12">
        <v>5445623.29</v>
      </c>
      <c r="F12" s="12">
        <v>5875109.79</v>
      </c>
      <c r="G12" s="2" t="b">
        <v>1</v>
      </c>
      <c r="H12" s="2"/>
      <c r="I12" s="2"/>
      <c r="J12" s="2"/>
      <c r="K12" s="2"/>
      <c r="L12" s="2"/>
      <c r="M12" s="2"/>
    </row>
    <row r="13" spans="1:13" ht="15" customHeight="1" x14ac:dyDescent="0.25">
      <c r="A13" s="65" t="s">
        <v>30</v>
      </c>
      <c r="B13" s="66"/>
      <c r="C13" s="66"/>
      <c r="D13" s="67"/>
      <c r="E13" s="12">
        <v>6186102.1299999999</v>
      </c>
      <c r="F13" s="12">
        <v>6418247.3899999997</v>
      </c>
      <c r="G13" s="2" t="b">
        <v>0</v>
      </c>
      <c r="H13" s="2"/>
      <c r="I13" s="2"/>
      <c r="J13" s="2"/>
      <c r="K13" s="2"/>
      <c r="L13" s="2"/>
      <c r="M13" s="2"/>
    </row>
    <row r="14" spans="1:13" ht="15" customHeight="1" x14ac:dyDescent="0.25">
      <c r="A14" s="65" t="s">
        <v>29</v>
      </c>
      <c r="B14" s="66"/>
      <c r="C14" s="66"/>
      <c r="D14" s="67"/>
      <c r="E14" s="12">
        <v>0</v>
      </c>
      <c r="F14" s="12">
        <v>0</v>
      </c>
      <c r="G14" s="2" t="b">
        <v>0</v>
      </c>
      <c r="H14" s="2"/>
      <c r="I14" s="2"/>
      <c r="J14" s="2"/>
      <c r="K14" s="2"/>
      <c r="L14" s="2"/>
      <c r="M14" s="2"/>
    </row>
    <row r="15" spans="1:13" ht="15" customHeight="1" x14ac:dyDescent="0.25">
      <c r="A15" s="65" t="s">
        <v>28</v>
      </c>
      <c r="B15" s="66"/>
      <c r="C15" s="66"/>
      <c r="D15" s="67"/>
      <c r="E15" s="12">
        <v>6186102.1299999999</v>
      </c>
      <c r="F15" s="12">
        <v>6418247.3899999997</v>
      </c>
      <c r="G15" s="2" t="b">
        <v>0</v>
      </c>
      <c r="H15" s="2"/>
      <c r="I15" s="2"/>
      <c r="J15" s="2"/>
      <c r="K15" s="2"/>
      <c r="L15" s="2"/>
      <c r="M15" s="2"/>
    </row>
    <row r="16" spans="1:13" ht="15" customHeight="1" x14ac:dyDescent="0.25">
      <c r="A16" s="65" t="s">
        <v>27</v>
      </c>
      <c r="B16" s="66"/>
      <c r="C16" s="66"/>
      <c r="D16" s="67"/>
      <c r="E16" s="12">
        <v>0</v>
      </c>
      <c r="F16" s="12">
        <v>0</v>
      </c>
      <c r="G16" s="2" t="b">
        <v>0</v>
      </c>
      <c r="H16" s="2"/>
      <c r="I16" s="2"/>
      <c r="J16" s="2"/>
      <c r="K16" s="2"/>
      <c r="L16" s="2"/>
      <c r="M16" s="2"/>
    </row>
    <row r="17" spans="1:13" ht="15" customHeight="1" x14ac:dyDescent="0.25">
      <c r="A17" s="65" t="s">
        <v>26</v>
      </c>
      <c r="B17" s="66"/>
      <c r="C17" s="66"/>
      <c r="D17" s="67"/>
      <c r="E17" s="12">
        <v>0</v>
      </c>
      <c r="F17" s="12">
        <v>0</v>
      </c>
      <c r="G17" s="2" t="b">
        <v>0</v>
      </c>
      <c r="H17" s="2"/>
      <c r="I17" s="2"/>
      <c r="J17" s="2"/>
      <c r="K17" s="2"/>
      <c r="L17" s="2"/>
      <c r="M17" s="2"/>
    </row>
    <row r="18" spans="1:13" ht="15" customHeight="1" x14ac:dyDescent="0.25">
      <c r="A18" s="65" t="s">
        <v>25</v>
      </c>
      <c r="B18" s="66"/>
      <c r="C18" s="66"/>
      <c r="D18" s="67"/>
      <c r="E18" s="12">
        <v>0</v>
      </c>
      <c r="F18" s="12">
        <v>0</v>
      </c>
      <c r="G18" s="2" t="b">
        <v>0</v>
      </c>
      <c r="H18" s="2"/>
      <c r="I18" s="2"/>
      <c r="J18" s="2"/>
      <c r="K18" s="2"/>
      <c r="L18" s="2"/>
      <c r="M18" s="2"/>
    </row>
    <row r="19" spans="1:13" ht="24" customHeight="1" x14ac:dyDescent="0.25">
      <c r="A19" s="65" t="s">
        <v>24</v>
      </c>
      <c r="B19" s="66"/>
      <c r="C19" s="66"/>
      <c r="D19" s="67"/>
      <c r="E19" s="12">
        <v>0</v>
      </c>
      <c r="F19" s="12">
        <v>0</v>
      </c>
      <c r="G19" s="2" t="b">
        <v>0</v>
      </c>
      <c r="H19" s="2"/>
      <c r="I19" s="2"/>
      <c r="J19" s="2"/>
      <c r="K19" s="2"/>
      <c r="L19" s="2"/>
      <c r="M19" s="2"/>
    </row>
    <row r="20" spans="1:13" ht="15" customHeight="1" x14ac:dyDescent="0.25">
      <c r="A20" s="65" t="s">
        <v>23</v>
      </c>
      <c r="B20" s="66"/>
      <c r="C20" s="66"/>
      <c r="D20" s="67"/>
      <c r="E20" s="12">
        <v>0</v>
      </c>
      <c r="F20" s="12">
        <v>0</v>
      </c>
      <c r="G20" s="2" t="b">
        <v>0</v>
      </c>
      <c r="H20" s="2"/>
      <c r="I20" s="2"/>
      <c r="J20" s="2"/>
      <c r="K20" s="2"/>
      <c r="L20" s="2"/>
      <c r="M20" s="2"/>
    </row>
    <row r="21" spans="1:13" ht="15" customHeight="1" x14ac:dyDescent="0.25">
      <c r="A21" s="65" t="s">
        <v>22</v>
      </c>
      <c r="B21" s="66"/>
      <c r="C21" s="66"/>
      <c r="D21" s="67"/>
      <c r="E21" s="12">
        <v>0</v>
      </c>
      <c r="F21" s="12">
        <v>0</v>
      </c>
      <c r="G21" s="2" t="b">
        <v>0</v>
      </c>
      <c r="H21" s="2"/>
      <c r="I21" s="2"/>
      <c r="J21" s="2"/>
      <c r="K21" s="2"/>
      <c r="L21" s="2"/>
      <c r="M21" s="2"/>
    </row>
    <row r="22" spans="1:13" ht="15" customHeight="1" x14ac:dyDescent="0.25">
      <c r="A22" s="65" t="s">
        <v>21</v>
      </c>
      <c r="B22" s="66"/>
      <c r="C22" s="66"/>
      <c r="D22" s="67"/>
      <c r="E22" s="12">
        <v>0</v>
      </c>
      <c r="F22" s="12">
        <v>0</v>
      </c>
      <c r="G22" s="2" t="b">
        <v>0</v>
      </c>
      <c r="H22" s="2"/>
      <c r="I22" s="2"/>
      <c r="J22" s="2"/>
      <c r="K22" s="2"/>
      <c r="L22" s="2"/>
      <c r="M22" s="2"/>
    </row>
    <row r="23" spans="1:13" ht="15" customHeight="1" x14ac:dyDescent="0.25">
      <c r="A23" s="65" t="s">
        <v>20</v>
      </c>
      <c r="B23" s="66"/>
      <c r="C23" s="66"/>
      <c r="D23" s="67"/>
      <c r="E23" s="12">
        <v>0</v>
      </c>
      <c r="F23" s="12">
        <v>0</v>
      </c>
      <c r="G23" s="2" t="b">
        <v>0</v>
      </c>
      <c r="H23" s="2"/>
      <c r="I23" s="2"/>
      <c r="J23" s="2"/>
      <c r="K23" s="2"/>
      <c r="L23" s="2"/>
      <c r="M23" s="2"/>
    </row>
    <row r="24" spans="1:13" ht="15" customHeight="1" x14ac:dyDescent="0.25">
      <c r="A24" s="65" t="s">
        <v>19</v>
      </c>
      <c r="B24" s="66"/>
      <c r="C24" s="66"/>
      <c r="D24" s="67"/>
      <c r="E24" s="12">
        <v>5756615.6299999999</v>
      </c>
      <c r="F24" s="12">
        <v>6199394.3799999999</v>
      </c>
      <c r="G24" s="2" t="b">
        <v>0</v>
      </c>
      <c r="H24" s="2"/>
      <c r="I24" s="2"/>
      <c r="J24" s="2"/>
      <c r="K24" s="2"/>
      <c r="L24" s="2"/>
      <c r="M24" s="2"/>
    </row>
    <row r="25" spans="1:13" ht="15" customHeight="1" x14ac:dyDescent="0.25">
      <c r="A25" s="65" t="s">
        <v>18</v>
      </c>
      <c r="B25" s="66"/>
      <c r="C25" s="66"/>
      <c r="D25" s="67"/>
      <c r="E25" s="12">
        <v>5719772.7300000004</v>
      </c>
      <c r="F25" s="12">
        <v>6191054.5199999996</v>
      </c>
      <c r="G25" s="2" t="b">
        <v>0</v>
      </c>
      <c r="H25" s="2"/>
      <c r="I25" s="2"/>
      <c r="J25" s="2"/>
      <c r="K25" s="2"/>
      <c r="L25" s="2"/>
      <c r="M25" s="2"/>
    </row>
    <row r="26" spans="1:13" ht="15" customHeight="1" x14ac:dyDescent="0.25">
      <c r="A26" s="65" t="s">
        <v>17</v>
      </c>
      <c r="B26" s="66"/>
      <c r="C26" s="66"/>
      <c r="D26" s="67"/>
      <c r="E26" s="12">
        <v>3017.9</v>
      </c>
      <c r="F26" s="12">
        <v>8339.86</v>
      </c>
      <c r="G26" s="2" t="b">
        <v>0</v>
      </c>
      <c r="H26" s="2"/>
      <c r="I26" s="2"/>
      <c r="J26" s="2"/>
      <c r="K26" s="2"/>
      <c r="L26" s="2"/>
      <c r="M26" s="2"/>
    </row>
    <row r="27" spans="1:13" ht="15" customHeight="1" x14ac:dyDescent="0.25">
      <c r="A27" s="65" t="s">
        <v>16</v>
      </c>
      <c r="B27" s="66"/>
      <c r="C27" s="66"/>
      <c r="D27" s="67"/>
      <c r="E27" s="12">
        <v>0</v>
      </c>
      <c r="F27" s="12">
        <v>0</v>
      </c>
      <c r="G27" s="2" t="b">
        <v>0</v>
      </c>
      <c r="H27" s="2"/>
      <c r="I27" s="2"/>
      <c r="J27" s="2"/>
      <c r="K27" s="2"/>
      <c r="L27" s="2"/>
      <c r="M27" s="2"/>
    </row>
    <row r="28" spans="1:13" ht="15" customHeight="1" x14ac:dyDescent="0.25">
      <c r="A28" s="65" t="s">
        <v>15</v>
      </c>
      <c r="B28" s="66"/>
      <c r="C28" s="66"/>
      <c r="D28" s="67"/>
      <c r="E28" s="12">
        <v>0</v>
      </c>
      <c r="F28" s="12">
        <v>0</v>
      </c>
      <c r="G28" s="2" t="b">
        <v>0</v>
      </c>
      <c r="H28" s="2"/>
      <c r="I28" s="2"/>
      <c r="J28" s="2"/>
      <c r="K28" s="2"/>
      <c r="L28" s="2"/>
      <c r="M28" s="2"/>
    </row>
    <row r="29" spans="1:13" ht="15" customHeight="1" x14ac:dyDescent="0.25">
      <c r="A29" s="65" t="s">
        <v>14</v>
      </c>
      <c r="B29" s="66"/>
      <c r="C29" s="66"/>
      <c r="D29" s="67"/>
      <c r="E29" s="12">
        <v>0</v>
      </c>
      <c r="F29" s="12">
        <v>0</v>
      </c>
      <c r="G29" s="2" t="b">
        <v>0</v>
      </c>
      <c r="H29" s="2"/>
      <c r="I29" s="2"/>
      <c r="J29" s="2"/>
      <c r="K29" s="2"/>
      <c r="L29" s="2"/>
      <c r="M29" s="2"/>
    </row>
    <row r="30" spans="1:13" ht="24" customHeight="1" x14ac:dyDescent="0.25">
      <c r="A30" s="65" t="s">
        <v>13</v>
      </c>
      <c r="B30" s="66"/>
      <c r="C30" s="66"/>
      <c r="D30" s="67"/>
      <c r="E30" s="12">
        <v>0</v>
      </c>
      <c r="F30" s="12">
        <v>0</v>
      </c>
      <c r="G30" s="2" t="b">
        <v>0</v>
      </c>
      <c r="H30" s="2"/>
      <c r="I30" s="2"/>
      <c r="J30" s="2"/>
      <c r="K30" s="2"/>
      <c r="L30" s="2"/>
      <c r="M30" s="2"/>
    </row>
    <row r="31" spans="1:13" ht="15" customHeight="1" x14ac:dyDescent="0.25">
      <c r="A31" s="65" t="s">
        <v>12</v>
      </c>
      <c r="B31" s="66"/>
      <c r="C31" s="66"/>
      <c r="D31" s="67"/>
      <c r="E31" s="12">
        <v>0</v>
      </c>
      <c r="F31" s="12">
        <v>0</v>
      </c>
      <c r="G31" s="2" t="b">
        <v>0</v>
      </c>
      <c r="H31" s="2"/>
      <c r="I31" s="2"/>
      <c r="J31" s="2"/>
      <c r="K31" s="2"/>
      <c r="L31" s="2"/>
      <c r="M31" s="2"/>
    </row>
    <row r="32" spans="1:13" ht="15" customHeight="1" x14ac:dyDescent="0.25">
      <c r="A32" s="65" t="s">
        <v>11</v>
      </c>
      <c r="B32" s="66"/>
      <c r="C32" s="66"/>
      <c r="D32" s="67"/>
      <c r="E32" s="12">
        <v>0</v>
      </c>
      <c r="F32" s="12">
        <v>0</v>
      </c>
      <c r="G32" s="2" t="b">
        <v>0</v>
      </c>
      <c r="H32" s="2"/>
      <c r="I32" s="2"/>
      <c r="J32" s="2"/>
      <c r="K32" s="2"/>
      <c r="L32" s="2"/>
      <c r="M32" s="2"/>
    </row>
    <row r="33" spans="1:13" ht="15" customHeight="1" x14ac:dyDescent="0.25">
      <c r="A33" s="65" t="s">
        <v>10</v>
      </c>
      <c r="B33" s="66"/>
      <c r="C33" s="66"/>
      <c r="D33" s="67"/>
      <c r="E33" s="12">
        <v>33825</v>
      </c>
      <c r="F33" s="12">
        <v>0</v>
      </c>
      <c r="G33" s="2" t="b">
        <v>0</v>
      </c>
      <c r="H33" s="2"/>
      <c r="I33" s="2"/>
      <c r="J33" s="2"/>
      <c r="K33" s="2"/>
      <c r="L33" s="2"/>
      <c r="M33" s="2"/>
    </row>
    <row r="34" spans="1:13" ht="15" customHeight="1" x14ac:dyDescent="0.25">
      <c r="A34" s="65" t="s">
        <v>9</v>
      </c>
      <c r="B34" s="66"/>
      <c r="C34" s="66"/>
      <c r="D34" s="67"/>
      <c r="E34" s="12">
        <v>5875109.79</v>
      </c>
      <c r="F34" s="12">
        <v>6093962.7999999998</v>
      </c>
      <c r="G34" s="2" t="b">
        <v>1</v>
      </c>
      <c r="H34" s="2"/>
      <c r="I34" s="2"/>
      <c r="J34" s="2"/>
      <c r="K34" s="2"/>
      <c r="L34" s="2"/>
      <c r="M34" s="2"/>
    </row>
    <row r="35" spans="1:13" ht="15" customHeight="1" x14ac:dyDescent="0.25">
      <c r="A35" s="65" t="s">
        <v>8</v>
      </c>
      <c r="B35" s="66"/>
      <c r="C35" s="66"/>
      <c r="D35" s="67"/>
      <c r="E35" s="12">
        <v>-6191054.5199999996</v>
      </c>
      <c r="F35" s="12">
        <v>-6496140.0499999998</v>
      </c>
      <c r="G35" s="2" t="b">
        <v>1</v>
      </c>
      <c r="H35" s="2"/>
      <c r="I35" s="2"/>
      <c r="J35" s="2"/>
      <c r="K35" s="2"/>
      <c r="L35" s="2"/>
      <c r="M35" s="2"/>
    </row>
    <row r="36" spans="1:13" ht="15" customHeight="1" x14ac:dyDescent="0.25">
      <c r="A36" s="65" t="s">
        <v>7</v>
      </c>
      <c r="B36" s="66"/>
      <c r="C36" s="66"/>
      <c r="D36" s="67"/>
      <c r="E36" s="12">
        <v>0</v>
      </c>
      <c r="F36" s="12">
        <v>0</v>
      </c>
      <c r="G36" s="2" t="b">
        <v>0</v>
      </c>
      <c r="H36" s="2"/>
      <c r="I36" s="2"/>
      <c r="J36" s="2"/>
      <c r="K36" s="2"/>
      <c r="L36" s="2"/>
      <c r="M36" s="2"/>
    </row>
    <row r="37" spans="1:13" ht="15" customHeight="1" x14ac:dyDescent="0.25">
      <c r="A37" s="65" t="s">
        <v>6</v>
      </c>
      <c r="B37" s="66"/>
      <c r="C37" s="66"/>
      <c r="D37" s="67"/>
      <c r="E37" s="12">
        <v>-6191054.5199999996</v>
      </c>
      <c r="F37" s="12">
        <v>-6496140.0499999998</v>
      </c>
      <c r="G37" s="2" t="b">
        <v>0</v>
      </c>
      <c r="H37" s="2"/>
      <c r="I37" s="2"/>
      <c r="J37" s="2"/>
      <c r="K37" s="2"/>
      <c r="L37" s="2"/>
      <c r="M37" s="2"/>
    </row>
    <row r="38" spans="1:13" ht="15" customHeight="1" x14ac:dyDescent="0.25">
      <c r="A38" s="65" t="s">
        <v>5</v>
      </c>
      <c r="B38" s="66"/>
      <c r="C38" s="66"/>
      <c r="D38" s="67"/>
      <c r="E38" s="12">
        <v>0</v>
      </c>
      <c r="F38" s="12">
        <v>0</v>
      </c>
      <c r="G38" s="2" t="b">
        <v>0</v>
      </c>
      <c r="H38" s="2"/>
      <c r="I38" s="2"/>
      <c r="J38" s="2"/>
      <c r="K38" s="2"/>
      <c r="L38" s="2"/>
      <c r="M38" s="2"/>
    </row>
    <row r="39" spans="1:13" ht="15" customHeight="1" x14ac:dyDescent="0.25">
      <c r="A39" s="65" t="s">
        <v>4</v>
      </c>
      <c r="B39" s="66"/>
      <c r="C39" s="66"/>
      <c r="D39" s="67"/>
      <c r="E39" s="12">
        <v>-315944.73</v>
      </c>
      <c r="F39" s="12">
        <v>-402177.25</v>
      </c>
      <c r="G39" s="2" t="b">
        <v>1</v>
      </c>
      <c r="H39" s="2"/>
      <c r="I39" s="2"/>
      <c r="J39" s="2"/>
      <c r="K39" s="2"/>
      <c r="L39" s="2"/>
      <c r="M39" s="2"/>
    </row>
    <row r="40" spans="1:13" ht="15" customHeight="1" x14ac:dyDescent="0.25">
      <c r="A40" s="11"/>
      <c r="B40" s="11"/>
      <c r="C40" s="11"/>
      <c r="D40" s="11"/>
      <c r="E40" s="10"/>
      <c r="F40" s="9"/>
      <c r="G40" s="2"/>
      <c r="H40" s="2"/>
      <c r="I40" s="2"/>
      <c r="J40" s="2"/>
      <c r="K40" s="2"/>
      <c r="L40" s="2"/>
      <c r="M40" s="2"/>
    </row>
    <row r="41" spans="1:13" ht="13.5" hidden="1" customHeight="1" x14ac:dyDescent="0.25">
      <c r="A41" s="92" t="s">
        <v>3</v>
      </c>
      <c r="B41" s="92"/>
      <c r="C41" s="92"/>
      <c r="D41" s="92"/>
      <c r="E41" s="8"/>
      <c r="F41" s="8"/>
      <c r="G41" s="7">
        <v>2022</v>
      </c>
    </row>
    <row r="42" spans="1:13" ht="15" customHeight="1" x14ac:dyDescent="0.25">
      <c r="A42" s="92"/>
      <c r="B42" s="92"/>
      <c r="C42" s="92"/>
      <c r="D42" s="92"/>
      <c r="E42" s="3"/>
      <c r="F42" s="5">
        <v>0</v>
      </c>
      <c r="G42" s="2" t="b">
        <v>0</v>
      </c>
    </row>
    <row r="43" spans="1:13" ht="15" customHeight="1" x14ac:dyDescent="0.25">
      <c r="A43" s="40"/>
      <c r="B43" s="40"/>
      <c r="C43" s="40"/>
      <c r="D43" s="40"/>
      <c r="E43" s="3"/>
      <c r="F43" s="3"/>
      <c r="G43" s="2"/>
    </row>
    <row r="44" spans="1:13" ht="36" customHeight="1" x14ac:dyDescent="0.25">
      <c r="A44" s="83" t="s">
        <v>2</v>
      </c>
      <c r="B44" s="83"/>
      <c r="C44" s="83" t="str">
        <f>G44&amp;CHAR(10)&amp;"......................................."&amp;CHAR(10)&amp;"rok, miesiąc, dzień"</f>
        <v>2023.03.27
.......................................
rok, miesiąc, dzień</v>
      </c>
      <c r="D44" s="83"/>
      <c r="E44" s="83" t="s">
        <v>1</v>
      </c>
      <c r="F44" s="84"/>
      <c r="G44" s="2" t="s">
        <v>109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  <mergeCell ref="C6:D6"/>
    <mergeCell ref="A7:B7"/>
    <mergeCell ref="C7:D7"/>
    <mergeCell ref="A8:B8"/>
    <mergeCell ref="C8:D8"/>
    <mergeCell ref="A19:D19"/>
    <mergeCell ref="A20:D20"/>
    <mergeCell ref="A13:D13"/>
    <mergeCell ref="E9:F9"/>
    <mergeCell ref="A11:D11"/>
    <mergeCell ref="A12:D12"/>
    <mergeCell ref="A9:B9"/>
    <mergeCell ref="C9:D9"/>
    <mergeCell ref="A16:D16"/>
    <mergeCell ref="A17:D17"/>
    <mergeCell ref="A18:D18"/>
    <mergeCell ref="A14:D14"/>
    <mergeCell ref="A15:D15"/>
    <mergeCell ref="A21:D21"/>
    <mergeCell ref="A22:D22"/>
    <mergeCell ref="A23:D23"/>
    <mergeCell ref="A24:D24"/>
    <mergeCell ref="A31:D31"/>
    <mergeCell ref="A25:D25"/>
    <mergeCell ref="E44:F44"/>
    <mergeCell ref="A38:D38"/>
    <mergeCell ref="A39:D39"/>
    <mergeCell ref="A41:D41"/>
    <mergeCell ref="A42:D42"/>
    <mergeCell ref="A44:B44"/>
    <mergeCell ref="C44:D44"/>
    <mergeCell ref="A37:D37"/>
    <mergeCell ref="A26:D26"/>
    <mergeCell ref="A27:D27"/>
    <mergeCell ref="A28:D28"/>
    <mergeCell ref="A29:D29"/>
    <mergeCell ref="A30:D30"/>
    <mergeCell ref="A36:D36"/>
    <mergeCell ref="A32:D32"/>
    <mergeCell ref="A33:D33"/>
    <mergeCell ref="A34:D34"/>
    <mergeCell ref="A35:D35"/>
  </mergeCells>
  <conditionalFormatting sqref="A12:F39">
    <cfRule type="expression" dxfId="37" priority="6">
      <formula>$G12</formula>
    </cfRule>
  </conditionalFormatting>
  <conditionalFormatting sqref="E12:E39">
    <cfRule type="expression" dxfId="36" priority="5">
      <formula>AND($G$3,$E12=0)</formula>
    </cfRule>
  </conditionalFormatting>
  <conditionalFormatting sqref="F12:F39">
    <cfRule type="expression" dxfId="35" priority="4">
      <formula>AND($G$3,$F12=0)</formula>
    </cfRule>
  </conditionalFormatting>
  <conditionalFormatting sqref="F42">
    <cfRule type="expression" dxfId="34" priority="3">
      <formula>OR($G42=FALSE,AND($G$3,$F42=0))</formula>
    </cfRule>
  </conditionalFormatting>
  <conditionalFormatting sqref="E7">
    <cfRule type="expression" dxfId="33" priority="1">
      <formula>$G7&lt;2018</formula>
    </cfRule>
  </conditionalFormatting>
  <conditionalFormatting sqref="F7">
    <cfRule type="expression" dxfId="32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23.02.0002.34570, VULCAN sp. z o.o., licencja: warszawapragapolnoc, nr lic: 3079, Dzielnicowe Biuro Finansów Oświaty Praga Północ m. st...&amp;C&amp;"Calibri"&amp;8Strona &amp;P z &amp;N
&amp;R
&amp;"Calibri"&amp;7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7"/>
  <sheetViews>
    <sheetView showGridLines="0" topLeftCell="A18" workbookViewId="0">
      <selection activeCell="I35" sqref="I35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68" t="s">
        <v>102</v>
      </c>
      <c r="B2" s="68"/>
      <c r="C2" s="68"/>
      <c r="D2" s="68"/>
      <c r="E2" s="68"/>
      <c r="F2" s="68"/>
      <c r="G2" s="18" t="s">
        <v>46</v>
      </c>
      <c r="H2" s="2"/>
      <c r="I2" s="2"/>
      <c r="J2" s="2"/>
      <c r="K2" s="2"/>
      <c r="L2" s="2"/>
    </row>
    <row r="3" spans="1:13" ht="15.75" customHeight="1" x14ac:dyDescent="0.25">
      <c r="A3" s="69" t="s">
        <v>45</v>
      </c>
      <c r="B3" s="78"/>
      <c r="C3" s="73"/>
      <c r="D3" s="74"/>
      <c r="E3" s="69" t="s">
        <v>44</v>
      </c>
      <c r="F3" s="70"/>
      <c r="G3" s="2" t="b">
        <v>0</v>
      </c>
    </row>
    <row r="4" spans="1:13" ht="31.5" customHeight="1" x14ac:dyDescent="0.25">
      <c r="A4" s="79" t="s">
        <v>101</v>
      </c>
      <c r="B4" s="80"/>
      <c r="C4" s="75" t="str">
        <f>IF(G4,"Rachunek zysków i strat","Zestawienie zmian w funduszu jednostki")</f>
        <v>Zestawienie zmian w funduszu jednostki</v>
      </c>
      <c r="D4" s="76"/>
      <c r="E4" s="81" t="s">
        <v>42</v>
      </c>
      <c r="F4" s="82"/>
      <c r="G4" s="2" t="b">
        <v>0</v>
      </c>
      <c r="H4" s="2"/>
    </row>
    <row r="5" spans="1:13" ht="15" customHeight="1" x14ac:dyDescent="0.25">
      <c r="A5" s="79" t="s">
        <v>100</v>
      </c>
      <c r="B5" s="80"/>
      <c r="C5" s="77" t="str">
        <f>IF(G5,"sporządzony","sporządzone")</f>
        <v>sporządzone</v>
      </c>
      <c r="D5" s="76"/>
      <c r="E5" s="81"/>
      <c r="F5" s="82"/>
      <c r="G5" s="2" t="b">
        <v>0</v>
      </c>
    </row>
    <row r="6" spans="1:13" ht="15" customHeight="1" x14ac:dyDescent="0.25">
      <c r="A6" s="79" t="s">
        <v>99</v>
      </c>
      <c r="B6" s="80"/>
      <c r="C6" s="77" t="str">
        <f>CONCATENATE("na dzień ",G6)</f>
        <v>na dzień 31.12.2022</v>
      </c>
      <c r="D6" s="76"/>
      <c r="E6" s="81"/>
      <c r="F6" s="82"/>
      <c r="G6" s="2" t="s">
        <v>39</v>
      </c>
    </row>
    <row r="7" spans="1:13" ht="15" customHeight="1" x14ac:dyDescent="0.25">
      <c r="A7" s="85" t="s">
        <v>98</v>
      </c>
      <c r="B7" s="86"/>
      <c r="C7" s="77" t="str">
        <f>IF(G4,"Wariant porównawczy","")</f>
        <v/>
      </c>
      <c r="D7" s="76"/>
      <c r="E7" s="17" t="s">
        <v>34</v>
      </c>
      <c r="F7" s="16"/>
      <c r="G7" s="15">
        <v>2022</v>
      </c>
    </row>
    <row r="8" spans="1:13" ht="15" customHeight="1" x14ac:dyDescent="0.25">
      <c r="A8" s="89" t="s">
        <v>37</v>
      </c>
      <c r="B8" s="78"/>
      <c r="C8" s="77"/>
      <c r="D8" s="76"/>
      <c r="E8" s="71" t="str">
        <f>IF(G8&gt;=2018,"","wysłać bez pisma przewodniego")</f>
        <v/>
      </c>
      <c r="F8" s="72"/>
      <c r="G8" s="15">
        <v>2022</v>
      </c>
    </row>
    <row r="9" spans="1:13" ht="15" customHeight="1" x14ac:dyDescent="0.25">
      <c r="A9" s="85" t="s">
        <v>97</v>
      </c>
      <c r="B9" s="86"/>
      <c r="C9" s="93" t="s">
        <v>35</v>
      </c>
      <c r="D9" s="94"/>
      <c r="E9" s="87" t="s">
        <v>34</v>
      </c>
      <c r="F9" s="88"/>
    </row>
    <row r="10" spans="1:13" ht="15" customHeight="1" x14ac:dyDescent="0.25"/>
    <row r="11" spans="1:13" ht="25.5" customHeight="1" x14ac:dyDescent="0.25">
      <c r="A11" s="90"/>
      <c r="B11" s="91"/>
      <c r="C11" s="91"/>
      <c r="D11" s="91"/>
      <c r="E11" s="14" t="s">
        <v>33</v>
      </c>
      <c r="F11" s="13" t="s">
        <v>32</v>
      </c>
    </row>
    <row r="12" spans="1:13" ht="15" customHeight="1" x14ac:dyDescent="0.25">
      <c r="A12" s="65" t="s">
        <v>31</v>
      </c>
      <c r="B12" s="66"/>
      <c r="C12" s="66"/>
      <c r="D12" s="67"/>
      <c r="E12" s="12">
        <v>6498086.4299999997</v>
      </c>
      <c r="F12" s="12">
        <v>7164310.9699999997</v>
      </c>
      <c r="G12" s="2" t="b">
        <v>1</v>
      </c>
      <c r="H12" s="2"/>
      <c r="I12" s="2"/>
      <c r="J12" s="2"/>
      <c r="K12" s="2"/>
      <c r="L12" s="2"/>
      <c r="M12" s="2"/>
    </row>
    <row r="13" spans="1:13" ht="15" customHeight="1" x14ac:dyDescent="0.25">
      <c r="A13" s="65" t="s">
        <v>30</v>
      </c>
      <c r="B13" s="66"/>
      <c r="C13" s="66"/>
      <c r="D13" s="67"/>
      <c r="E13" s="12">
        <v>6717555.6699999999</v>
      </c>
      <c r="F13" s="12">
        <v>6881503.4100000001</v>
      </c>
      <c r="G13" s="2" t="b">
        <v>0</v>
      </c>
      <c r="H13" s="2"/>
      <c r="I13" s="2"/>
      <c r="J13" s="2"/>
      <c r="K13" s="2"/>
      <c r="L13" s="2"/>
      <c r="M13" s="2"/>
    </row>
    <row r="14" spans="1:13" ht="15" customHeight="1" x14ac:dyDescent="0.25">
      <c r="A14" s="65" t="s">
        <v>29</v>
      </c>
      <c r="B14" s="66"/>
      <c r="C14" s="66"/>
      <c r="D14" s="67"/>
      <c r="E14" s="12">
        <v>0</v>
      </c>
      <c r="F14" s="12">
        <v>0</v>
      </c>
      <c r="G14" s="2" t="b">
        <v>0</v>
      </c>
      <c r="H14" s="2"/>
      <c r="I14" s="2"/>
      <c r="J14" s="2"/>
      <c r="K14" s="2"/>
      <c r="L14" s="2"/>
      <c r="M14" s="2"/>
    </row>
    <row r="15" spans="1:13" ht="15" customHeight="1" x14ac:dyDescent="0.25">
      <c r="A15" s="65" t="s">
        <v>28</v>
      </c>
      <c r="B15" s="66"/>
      <c r="C15" s="66"/>
      <c r="D15" s="67"/>
      <c r="E15" s="12">
        <v>6229217.2599999998</v>
      </c>
      <c r="F15" s="12">
        <v>6850605.8099999996</v>
      </c>
      <c r="G15" s="2" t="b">
        <v>0</v>
      </c>
      <c r="H15" s="2"/>
      <c r="I15" s="2"/>
      <c r="J15" s="2"/>
      <c r="K15" s="2"/>
      <c r="L15" s="2"/>
      <c r="M15" s="2"/>
    </row>
    <row r="16" spans="1:13" ht="15" customHeight="1" x14ac:dyDescent="0.25">
      <c r="A16" s="65" t="s">
        <v>27</v>
      </c>
      <c r="B16" s="66"/>
      <c r="C16" s="66"/>
      <c r="D16" s="67"/>
      <c r="E16" s="12">
        <v>0</v>
      </c>
      <c r="F16" s="12">
        <v>0</v>
      </c>
      <c r="G16" s="2" t="b">
        <v>0</v>
      </c>
      <c r="H16" s="2"/>
      <c r="I16" s="2"/>
      <c r="J16" s="2"/>
      <c r="K16" s="2"/>
      <c r="L16" s="2"/>
      <c r="M16" s="2"/>
    </row>
    <row r="17" spans="1:13" ht="15" customHeight="1" x14ac:dyDescent="0.25">
      <c r="A17" s="65" t="s">
        <v>26</v>
      </c>
      <c r="B17" s="66"/>
      <c r="C17" s="66"/>
      <c r="D17" s="67"/>
      <c r="E17" s="12">
        <v>0</v>
      </c>
      <c r="F17" s="12">
        <v>30897.599999999999</v>
      </c>
      <c r="G17" s="2" t="b">
        <v>0</v>
      </c>
      <c r="H17" s="2"/>
      <c r="I17" s="2"/>
      <c r="J17" s="2"/>
      <c r="K17" s="2"/>
      <c r="L17" s="2"/>
      <c r="M17" s="2"/>
    </row>
    <row r="18" spans="1:13" ht="15" customHeight="1" x14ac:dyDescent="0.25">
      <c r="A18" s="65" t="s">
        <v>25</v>
      </c>
      <c r="B18" s="66"/>
      <c r="C18" s="66"/>
      <c r="D18" s="67"/>
      <c r="E18" s="12">
        <v>0</v>
      </c>
      <c r="F18" s="12">
        <v>0</v>
      </c>
      <c r="G18" s="2" t="b">
        <v>0</v>
      </c>
      <c r="H18" s="2"/>
      <c r="I18" s="2"/>
      <c r="J18" s="2"/>
      <c r="K18" s="2"/>
      <c r="L18" s="2"/>
      <c r="M18" s="2"/>
    </row>
    <row r="19" spans="1:13" ht="24" customHeight="1" x14ac:dyDescent="0.25">
      <c r="A19" s="65" t="s">
        <v>24</v>
      </c>
      <c r="B19" s="66"/>
      <c r="C19" s="66"/>
      <c r="D19" s="67"/>
      <c r="E19" s="12">
        <v>488338.41</v>
      </c>
      <c r="F19" s="12">
        <v>0</v>
      </c>
      <c r="G19" s="2" t="b">
        <v>0</v>
      </c>
      <c r="H19" s="2"/>
      <c r="I19" s="2"/>
      <c r="J19" s="2"/>
      <c r="K19" s="2"/>
      <c r="L19" s="2"/>
      <c r="M19" s="2"/>
    </row>
    <row r="20" spans="1:13" ht="15" customHeight="1" x14ac:dyDescent="0.25">
      <c r="A20" s="65" t="s">
        <v>23</v>
      </c>
      <c r="B20" s="66"/>
      <c r="C20" s="66"/>
      <c r="D20" s="67"/>
      <c r="E20" s="12">
        <v>0</v>
      </c>
      <c r="F20" s="12">
        <v>0</v>
      </c>
      <c r="G20" s="2" t="b">
        <v>0</v>
      </c>
      <c r="H20" s="2"/>
      <c r="I20" s="2"/>
      <c r="J20" s="2"/>
      <c r="K20" s="2"/>
      <c r="L20" s="2"/>
      <c r="M20" s="2"/>
    </row>
    <row r="21" spans="1:13" ht="15" customHeight="1" x14ac:dyDescent="0.25">
      <c r="A21" s="65" t="s">
        <v>22</v>
      </c>
      <c r="B21" s="66"/>
      <c r="C21" s="66"/>
      <c r="D21" s="67"/>
      <c r="E21" s="12">
        <v>0</v>
      </c>
      <c r="F21" s="12">
        <v>0</v>
      </c>
      <c r="G21" s="2" t="b">
        <v>0</v>
      </c>
      <c r="H21" s="2"/>
      <c r="I21" s="2"/>
      <c r="J21" s="2"/>
      <c r="K21" s="2"/>
      <c r="L21" s="2"/>
      <c r="M21" s="2"/>
    </row>
    <row r="22" spans="1:13" ht="15" customHeight="1" x14ac:dyDescent="0.25">
      <c r="A22" s="65" t="s">
        <v>21</v>
      </c>
      <c r="B22" s="66"/>
      <c r="C22" s="66"/>
      <c r="D22" s="67"/>
      <c r="E22" s="12">
        <v>0</v>
      </c>
      <c r="F22" s="12">
        <v>0</v>
      </c>
      <c r="G22" s="2" t="b">
        <v>0</v>
      </c>
      <c r="H22" s="2"/>
      <c r="I22" s="2"/>
      <c r="J22" s="2"/>
      <c r="K22" s="2"/>
      <c r="L22" s="2"/>
      <c r="M22" s="2"/>
    </row>
    <row r="23" spans="1:13" ht="15" customHeight="1" x14ac:dyDescent="0.25">
      <c r="A23" s="65" t="s">
        <v>20</v>
      </c>
      <c r="B23" s="66"/>
      <c r="C23" s="66"/>
      <c r="D23" s="67"/>
      <c r="E23" s="12">
        <v>0</v>
      </c>
      <c r="F23" s="12">
        <v>0</v>
      </c>
      <c r="G23" s="2" t="b">
        <v>0</v>
      </c>
      <c r="H23" s="2"/>
      <c r="I23" s="2"/>
      <c r="J23" s="2"/>
      <c r="K23" s="2"/>
      <c r="L23" s="2"/>
      <c r="M23" s="2"/>
    </row>
    <row r="24" spans="1:13" ht="15" customHeight="1" x14ac:dyDescent="0.25">
      <c r="A24" s="65" t="s">
        <v>19</v>
      </c>
      <c r="B24" s="66"/>
      <c r="C24" s="66"/>
      <c r="D24" s="67"/>
      <c r="E24" s="12">
        <v>6051331.1299999999</v>
      </c>
      <c r="F24" s="12">
        <v>6346522.3200000003</v>
      </c>
      <c r="G24" s="2" t="b">
        <v>0</v>
      </c>
      <c r="H24" s="2"/>
      <c r="I24" s="2"/>
      <c r="J24" s="2"/>
      <c r="K24" s="2"/>
      <c r="L24" s="2"/>
      <c r="M24" s="2"/>
    </row>
    <row r="25" spans="1:13" ht="15" customHeight="1" x14ac:dyDescent="0.25">
      <c r="A25" s="65" t="s">
        <v>18</v>
      </c>
      <c r="B25" s="66"/>
      <c r="C25" s="66"/>
      <c r="D25" s="67"/>
      <c r="E25" s="12">
        <v>6049402.9699999997</v>
      </c>
      <c r="F25" s="12">
        <v>6311759.2199999997</v>
      </c>
      <c r="G25" s="2" t="b">
        <v>0</v>
      </c>
      <c r="H25" s="2"/>
      <c r="I25" s="2"/>
      <c r="J25" s="2"/>
      <c r="K25" s="2"/>
      <c r="L25" s="2"/>
      <c r="M25" s="2"/>
    </row>
    <row r="26" spans="1:13" ht="15" customHeight="1" x14ac:dyDescent="0.25">
      <c r="A26" s="65" t="s">
        <v>17</v>
      </c>
      <c r="B26" s="66"/>
      <c r="C26" s="66"/>
      <c r="D26" s="67"/>
      <c r="E26" s="12">
        <v>1928.16</v>
      </c>
      <c r="F26" s="12">
        <v>3865.5</v>
      </c>
      <c r="G26" s="2" t="b">
        <v>0</v>
      </c>
      <c r="H26" s="2"/>
      <c r="I26" s="2"/>
      <c r="J26" s="2"/>
      <c r="K26" s="2"/>
      <c r="L26" s="2"/>
      <c r="M26" s="2"/>
    </row>
    <row r="27" spans="1:13" ht="15" customHeight="1" x14ac:dyDescent="0.25">
      <c r="A27" s="65" t="s">
        <v>16</v>
      </c>
      <c r="B27" s="66"/>
      <c r="C27" s="66"/>
      <c r="D27" s="67"/>
      <c r="E27" s="12">
        <v>0</v>
      </c>
      <c r="F27" s="12">
        <v>0</v>
      </c>
      <c r="G27" s="2" t="b">
        <v>0</v>
      </c>
      <c r="H27" s="2"/>
      <c r="I27" s="2"/>
      <c r="J27" s="2"/>
      <c r="K27" s="2"/>
      <c r="L27" s="2"/>
      <c r="M27" s="2"/>
    </row>
    <row r="28" spans="1:13" ht="15" customHeight="1" x14ac:dyDescent="0.25">
      <c r="A28" s="65" t="s">
        <v>15</v>
      </c>
      <c r="B28" s="66"/>
      <c r="C28" s="66"/>
      <c r="D28" s="67"/>
      <c r="E28" s="12">
        <v>0</v>
      </c>
      <c r="F28" s="12">
        <v>30897.599999999999</v>
      </c>
      <c r="G28" s="2" t="b">
        <v>0</v>
      </c>
      <c r="H28" s="2"/>
      <c r="I28" s="2"/>
      <c r="J28" s="2"/>
      <c r="K28" s="2"/>
      <c r="L28" s="2"/>
      <c r="M28" s="2"/>
    </row>
    <row r="29" spans="1:13" ht="15" customHeight="1" x14ac:dyDescent="0.25">
      <c r="A29" s="65" t="s">
        <v>14</v>
      </c>
      <c r="B29" s="66"/>
      <c r="C29" s="66"/>
      <c r="D29" s="67"/>
      <c r="E29" s="12">
        <v>0</v>
      </c>
      <c r="F29" s="12">
        <v>0</v>
      </c>
      <c r="G29" s="2" t="b">
        <v>0</v>
      </c>
      <c r="H29" s="2"/>
      <c r="I29" s="2"/>
      <c r="J29" s="2"/>
      <c r="K29" s="2"/>
      <c r="L29" s="2"/>
      <c r="M29" s="2"/>
    </row>
    <row r="30" spans="1:13" ht="24" customHeight="1" x14ac:dyDescent="0.25">
      <c r="A30" s="65" t="s">
        <v>13</v>
      </c>
      <c r="B30" s="66"/>
      <c r="C30" s="66"/>
      <c r="D30" s="67"/>
      <c r="E30" s="12">
        <v>0</v>
      </c>
      <c r="F30" s="12">
        <v>0</v>
      </c>
      <c r="G30" s="2" t="b">
        <v>0</v>
      </c>
      <c r="H30" s="2"/>
      <c r="I30" s="2"/>
      <c r="J30" s="2"/>
      <c r="K30" s="2"/>
      <c r="L30" s="2"/>
      <c r="M30" s="2"/>
    </row>
    <row r="31" spans="1:13" ht="15" customHeight="1" x14ac:dyDescent="0.25">
      <c r="A31" s="65" t="s">
        <v>12</v>
      </c>
      <c r="B31" s="66"/>
      <c r="C31" s="66"/>
      <c r="D31" s="67"/>
      <c r="E31" s="12">
        <v>0</v>
      </c>
      <c r="F31" s="12">
        <v>0</v>
      </c>
      <c r="G31" s="2" t="b">
        <v>0</v>
      </c>
      <c r="H31" s="2"/>
      <c r="I31" s="2"/>
      <c r="J31" s="2"/>
      <c r="K31" s="2"/>
      <c r="L31" s="2"/>
      <c r="M31" s="2"/>
    </row>
    <row r="32" spans="1:13" ht="15" customHeight="1" x14ac:dyDescent="0.25">
      <c r="A32" s="65" t="s">
        <v>11</v>
      </c>
      <c r="B32" s="66"/>
      <c r="C32" s="66"/>
      <c r="D32" s="67"/>
      <c r="E32" s="12">
        <v>0</v>
      </c>
      <c r="F32" s="12">
        <v>0</v>
      </c>
      <c r="G32" s="2" t="b">
        <v>0</v>
      </c>
      <c r="H32" s="2"/>
      <c r="I32" s="2"/>
      <c r="J32" s="2"/>
      <c r="K32" s="2"/>
      <c r="L32" s="2"/>
      <c r="M32" s="2"/>
    </row>
    <row r="33" spans="1:13" ht="15" customHeight="1" x14ac:dyDescent="0.25">
      <c r="A33" s="65" t="s">
        <v>10</v>
      </c>
      <c r="B33" s="66"/>
      <c r="C33" s="66"/>
      <c r="D33" s="67"/>
      <c r="E33" s="12">
        <v>0</v>
      </c>
      <c r="F33" s="12">
        <v>0</v>
      </c>
      <c r="G33" s="2" t="b">
        <v>0</v>
      </c>
      <c r="H33" s="2"/>
      <c r="I33" s="2"/>
      <c r="J33" s="2"/>
      <c r="K33" s="2"/>
      <c r="L33" s="2"/>
      <c r="M33" s="2"/>
    </row>
    <row r="34" spans="1:13" ht="15" customHeight="1" x14ac:dyDescent="0.25">
      <c r="A34" s="65" t="s">
        <v>9</v>
      </c>
      <c r="B34" s="66"/>
      <c r="C34" s="66"/>
      <c r="D34" s="67"/>
      <c r="E34" s="12">
        <v>7164310.9699999997</v>
      </c>
      <c r="F34" s="12">
        <v>7699292.0599999996</v>
      </c>
      <c r="G34" s="2" t="b">
        <v>1</v>
      </c>
      <c r="H34" s="2"/>
      <c r="I34" s="2"/>
      <c r="J34" s="2"/>
      <c r="K34" s="2"/>
      <c r="L34" s="2"/>
      <c r="M34" s="2"/>
    </row>
    <row r="35" spans="1:13" ht="15" customHeight="1" x14ac:dyDescent="0.25">
      <c r="A35" s="65" t="s">
        <v>8</v>
      </c>
      <c r="B35" s="66"/>
      <c r="C35" s="66"/>
      <c r="D35" s="67"/>
      <c r="E35" s="12">
        <v>-6311759.2199999997</v>
      </c>
      <c r="F35" s="12">
        <v>-6926939.9100000001</v>
      </c>
      <c r="G35" s="2" t="b">
        <v>1</v>
      </c>
      <c r="H35" s="2"/>
      <c r="I35" s="2"/>
      <c r="J35" s="2"/>
      <c r="K35" s="2"/>
      <c r="L35" s="2"/>
      <c r="M35" s="2"/>
    </row>
    <row r="36" spans="1:13" ht="15" customHeight="1" x14ac:dyDescent="0.25">
      <c r="A36" s="65" t="s">
        <v>7</v>
      </c>
      <c r="B36" s="66"/>
      <c r="C36" s="66"/>
      <c r="D36" s="67"/>
      <c r="E36" s="12">
        <v>0</v>
      </c>
      <c r="F36" s="12">
        <v>0</v>
      </c>
      <c r="G36" s="2" t="b">
        <v>0</v>
      </c>
      <c r="H36" s="2"/>
      <c r="I36" s="2"/>
      <c r="J36" s="2"/>
      <c r="K36" s="2"/>
      <c r="L36" s="2"/>
      <c r="M36" s="2"/>
    </row>
    <row r="37" spans="1:13" ht="15" customHeight="1" x14ac:dyDescent="0.25">
      <c r="A37" s="65" t="s">
        <v>6</v>
      </c>
      <c r="B37" s="66"/>
      <c r="C37" s="66"/>
      <c r="D37" s="67"/>
      <c r="E37" s="12">
        <v>-6311759.2199999997</v>
      </c>
      <c r="F37" s="12">
        <v>-6926939.9100000001</v>
      </c>
      <c r="G37" s="2" t="b">
        <v>0</v>
      </c>
      <c r="H37" s="2"/>
      <c r="I37" s="2"/>
      <c r="J37" s="2"/>
      <c r="K37" s="2"/>
      <c r="L37" s="2"/>
      <c r="M37" s="2"/>
    </row>
    <row r="38" spans="1:13" ht="15" customHeight="1" x14ac:dyDescent="0.25">
      <c r="A38" s="65" t="s">
        <v>5</v>
      </c>
      <c r="B38" s="66"/>
      <c r="C38" s="66"/>
      <c r="D38" s="67"/>
      <c r="E38" s="12">
        <v>0</v>
      </c>
      <c r="F38" s="12">
        <v>0</v>
      </c>
      <c r="G38" s="2" t="b">
        <v>0</v>
      </c>
      <c r="H38" s="2"/>
      <c r="I38" s="2"/>
      <c r="J38" s="2"/>
      <c r="K38" s="2"/>
      <c r="L38" s="2"/>
      <c r="M38" s="2"/>
    </row>
    <row r="39" spans="1:13" ht="15" customHeight="1" x14ac:dyDescent="0.25">
      <c r="A39" s="65" t="s">
        <v>4</v>
      </c>
      <c r="B39" s="66"/>
      <c r="C39" s="66"/>
      <c r="D39" s="67"/>
      <c r="E39" s="12">
        <v>852551.75</v>
      </c>
      <c r="F39" s="12">
        <v>772352.15</v>
      </c>
      <c r="G39" s="2" t="b">
        <v>1</v>
      </c>
      <c r="H39" s="2"/>
      <c r="I39" s="2"/>
      <c r="J39" s="2"/>
      <c r="K39" s="2"/>
      <c r="L39" s="2"/>
      <c r="M39" s="2"/>
    </row>
    <row r="40" spans="1:13" ht="15" customHeight="1" x14ac:dyDescent="0.25">
      <c r="A40" s="11"/>
      <c r="B40" s="11"/>
      <c r="C40" s="11"/>
      <c r="D40" s="11"/>
      <c r="E40" s="10"/>
      <c r="F40" s="9"/>
      <c r="G40" s="2"/>
      <c r="H40" s="2"/>
      <c r="I40" s="2"/>
      <c r="J40" s="2"/>
      <c r="K40" s="2"/>
      <c r="L40" s="2"/>
      <c r="M40" s="2"/>
    </row>
    <row r="41" spans="1:13" ht="13.5" hidden="1" customHeight="1" x14ac:dyDescent="0.25">
      <c r="A41" s="92" t="s">
        <v>3</v>
      </c>
      <c r="B41" s="92"/>
      <c r="C41" s="92"/>
      <c r="D41" s="92"/>
      <c r="E41" s="8"/>
      <c r="F41" s="8"/>
      <c r="G41" s="7">
        <v>2022</v>
      </c>
    </row>
    <row r="42" spans="1:13" ht="15" customHeight="1" x14ac:dyDescent="0.25">
      <c r="A42" s="92"/>
      <c r="B42" s="92"/>
      <c r="C42" s="92"/>
      <c r="D42" s="92"/>
      <c r="E42" s="3"/>
      <c r="F42" s="5">
        <v>0</v>
      </c>
      <c r="G42" s="2" t="b">
        <v>0</v>
      </c>
    </row>
    <row r="43" spans="1:13" ht="15" customHeight="1" x14ac:dyDescent="0.25">
      <c r="A43" s="20"/>
      <c r="B43" s="20"/>
      <c r="C43" s="20"/>
      <c r="D43" s="20"/>
      <c r="E43" s="3"/>
      <c r="F43" s="3"/>
      <c r="G43" s="2"/>
    </row>
    <row r="44" spans="1:13" ht="36" customHeight="1" x14ac:dyDescent="0.25">
      <c r="A44" s="83" t="s">
        <v>2</v>
      </c>
      <c r="B44" s="83"/>
      <c r="C44" s="83" t="str">
        <f>G44&amp;CHAR(10)&amp;"......................................."&amp;CHAR(10)&amp;"rok, miesiąc, dzień"</f>
        <v>2023.03.27
.......................................
rok, miesiąc, dzień</v>
      </c>
      <c r="D44" s="83"/>
      <c r="E44" s="83" t="s">
        <v>1</v>
      </c>
      <c r="F44" s="84"/>
      <c r="G44" s="52" t="s">
        <v>109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A2:F2"/>
    <mergeCell ref="E3:F3"/>
    <mergeCell ref="E8:F8"/>
    <mergeCell ref="C3:D3"/>
    <mergeCell ref="C4:D4"/>
    <mergeCell ref="A3:B3"/>
    <mergeCell ref="A4:B4"/>
    <mergeCell ref="C8:D8"/>
    <mergeCell ref="E4:F6"/>
    <mergeCell ref="C44:D44"/>
    <mergeCell ref="E44:F44"/>
    <mergeCell ref="A9:B9"/>
    <mergeCell ref="E9:F9"/>
    <mergeCell ref="A5:B5"/>
    <mergeCell ref="A6:B6"/>
    <mergeCell ref="A7:B7"/>
    <mergeCell ref="A8:B8"/>
    <mergeCell ref="A11:D11"/>
    <mergeCell ref="C5:D5"/>
    <mergeCell ref="C6:D6"/>
    <mergeCell ref="C7:D7"/>
    <mergeCell ref="A24:D24"/>
    <mergeCell ref="A35:D35"/>
    <mergeCell ref="A36:D36"/>
    <mergeCell ref="A44:B44"/>
    <mergeCell ref="A41:D41"/>
    <mergeCell ref="A15:D15"/>
    <mergeCell ref="A16:D16"/>
    <mergeCell ref="A17:D17"/>
    <mergeCell ref="A37:D37"/>
    <mergeCell ref="A38:D38"/>
    <mergeCell ref="A39:D39"/>
    <mergeCell ref="A30:D30"/>
    <mergeCell ref="A31:D31"/>
    <mergeCell ref="A32:D32"/>
    <mergeCell ref="A33:D33"/>
    <mergeCell ref="A34:D34"/>
    <mergeCell ref="C9:D9"/>
    <mergeCell ref="A42:D42"/>
    <mergeCell ref="A13:D13"/>
    <mergeCell ref="A14:D14"/>
    <mergeCell ref="A25:D25"/>
    <mergeCell ref="A26:D26"/>
    <mergeCell ref="A27:D27"/>
    <mergeCell ref="A28:D28"/>
    <mergeCell ref="A29:D29"/>
    <mergeCell ref="A20:D20"/>
    <mergeCell ref="A21:D21"/>
    <mergeCell ref="A22:D22"/>
    <mergeCell ref="A23:D23"/>
    <mergeCell ref="A18:D18"/>
    <mergeCell ref="A19:D19"/>
    <mergeCell ref="A12:D12"/>
  </mergeCells>
  <conditionalFormatting sqref="A12:F39">
    <cfRule type="expression" dxfId="31" priority="6">
      <formula>$G12</formula>
    </cfRule>
  </conditionalFormatting>
  <conditionalFormatting sqref="E12:E39">
    <cfRule type="expression" dxfId="30" priority="5">
      <formula>AND($G$3,$E12=0)</formula>
    </cfRule>
  </conditionalFormatting>
  <conditionalFormatting sqref="F12:F39">
    <cfRule type="expression" dxfId="29" priority="4">
      <formula>AND($G$3,$F12=0)</formula>
    </cfRule>
  </conditionalFormatting>
  <conditionalFormatting sqref="F42">
    <cfRule type="expression" dxfId="28" priority="3">
      <formula>OR($G42=FALSE,AND($G$3,$F42=0))</formula>
    </cfRule>
  </conditionalFormatting>
  <conditionalFormatting sqref="E7">
    <cfRule type="expression" dxfId="27" priority="1">
      <formula>$G7&lt;2018</formula>
    </cfRule>
  </conditionalFormatting>
  <conditionalFormatting sqref="F7">
    <cfRule type="expression" dxfId="26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81" fitToHeight="0" orientation="portrait" r:id="rId1"/>
  <headerFooter>
    <oddFooter>&amp;L
&amp;"Calibri"&amp;7Finanse VULCAN wersja 23.02.0002.34570, VULCAN sp. z o.o., licencja: warszawapragapolnoc, nr lic: 3079, Dzielnicowe Biuro Finansów Oświaty Praga Północ m. st...&amp;C&amp;"Calibri"&amp;8Strona &amp;P z &amp;N
&amp;R
&amp;"Calibri"&amp;7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7"/>
  <sheetViews>
    <sheetView showGridLines="0" workbookViewId="0">
      <selection activeCell="H27" sqref="H27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68" t="s">
        <v>146</v>
      </c>
      <c r="B2" s="68"/>
      <c r="C2" s="68"/>
      <c r="D2" s="68"/>
      <c r="E2" s="68"/>
      <c r="F2" s="68"/>
      <c r="G2" s="18" t="s">
        <v>46</v>
      </c>
      <c r="H2" s="2"/>
      <c r="I2" s="2"/>
      <c r="J2" s="2"/>
      <c r="K2" s="2"/>
      <c r="L2" s="2"/>
    </row>
    <row r="3" spans="1:13" ht="15.75" customHeight="1" x14ac:dyDescent="0.25">
      <c r="A3" s="69" t="s">
        <v>45</v>
      </c>
      <c r="B3" s="78"/>
      <c r="C3" s="73"/>
      <c r="D3" s="74"/>
      <c r="E3" s="69" t="s">
        <v>44</v>
      </c>
      <c r="F3" s="70"/>
      <c r="G3" s="2" t="b">
        <v>0</v>
      </c>
    </row>
    <row r="4" spans="1:13" ht="31.5" customHeight="1" x14ac:dyDescent="0.25">
      <c r="A4" s="79" t="s">
        <v>147</v>
      </c>
      <c r="B4" s="80"/>
      <c r="C4" s="75" t="str">
        <f>IF(G4,"Rachunek zysków i strat","Zestawienie zmian w funduszu jednostki")</f>
        <v>Zestawienie zmian w funduszu jednostki</v>
      </c>
      <c r="D4" s="76"/>
      <c r="E4" s="81" t="s">
        <v>42</v>
      </c>
      <c r="F4" s="82"/>
      <c r="G4" s="2" t="b">
        <v>0</v>
      </c>
      <c r="H4" s="2"/>
    </row>
    <row r="5" spans="1:13" ht="15" customHeight="1" x14ac:dyDescent="0.25">
      <c r="A5" s="79" t="s">
        <v>148</v>
      </c>
      <c r="B5" s="80"/>
      <c r="C5" s="77" t="str">
        <f>IF(G5,"sporządzony","sporządzone")</f>
        <v>sporządzone</v>
      </c>
      <c r="D5" s="76"/>
      <c r="E5" s="81"/>
      <c r="F5" s="82"/>
      <c r="G5" s="2" t="b">
        <v>0</v>
      </c>
    </row>
    <row r="6" spans="1:13" ht="15" customHeight="1" x14ac:dyDescent="0.25">
      <c r="A6" s="79" t="s">
        <v>149</v>
      </c>
      <c r="B6" s="80"/>
      <c r="C6" s="77" t="str">
        <f>CONCATENATE("na dzień ",G6)</f>
        <v>na dzień 31.12.2022</v>
      </c>
      <c r="D6" s="76"/>
      <c r="E6" s="81"/>
      <c r="F6" s="82"/>
      <c r="G6" s="2" t="s">
        <v>39</v>
      </c>
    </row>
    <row r="7" spans="1:13" ht="15" customHeight="1" x14ac:dyDescent="0.25">
      <c r="A7" s="85" t="s">
        <v>150</v>
      </c>
      <c r="B7" s="86"/>
      <c r="C7" s="77" t="str">
        <f>IF(G4,"Wariant porównawczy","")</f>
        <v/>
      </c>
      <c r="D7" s="76"/>
      <c r="E7" s="17" t="s">
        <v>34</v>
      </c>
      <c r="F7" s="16"/>
      <c r="G7" s="15">
        <v>2022</v>
      </c>
    </row>
    <row r="8" spans="1:13" ht="15" customHeight="1" x14ac:dyDescent="0.25">
      <c r="A8" s="89" t="s">
        <v>37</v>
      </c>
      <c r="B8" s="78"/>
      <c r="C8" s="77"/>
      <c r="D8" s="76"/>
      <c r="E8" s="71" t="str">
        <f>IF(G8&gt;=2018,"","wysłać bez pisma przewodniego")</f>
        <v/>
      </c>
      <c r="F8" s="72"/>
      <c r="G8" s="15">
        <v>2022</v>
      </c>
    </row>
    <row r="9" spans="1:13" ht="15" customHeight="1" x14ac:dyDescent="0.25">
      <c r="A9" s="85" t="s">
        <v>151</v>
      </c>
      <c r="B9" s="86"/>
      <c r="C9" s="93" t="s">
        <v>35</v>
      </c>
      <c r="D9" s="94"/>
      <c r="E9" s="87" t="s">
        <v>34</v>
      </c>
      <c r="F9" s="88"/>
    </row>
    <row r="10" spans="1:13" ht="15" customHeight="1" x14ac:dyDescent="0.25"/>
    <row r="11" spans="1:13" ht="25.5" customHeight="1" x14ac:dyDescent="0.25">
      <c r="A11" s="90"/>
      <c r="B11" s="91"/>
      <c r="C11" s="91"/>
      <c r="D11" s="91"/>
      <c r="E11" s="14" t="s">
        <v>33</v>
      </c>
      <c r="F11" s="13" t="s">
        <v>32</v>
      </c>
    </row>
    <row r="12" spans="1:13" ht="15" customHeight="1" x14ac:dyDescent="0.25">
      <c r="A12" s="65" t="s">
        <v>31</v>
      </c>
      <c r="B12" s="66"/>
      <c r="C12" s="66"/>
      <c r="D12" s="67"/>
      <c r="E12" s="12">
        <v>10305006.77</v>
      </c>
      <c r="F12" s="12">
        <v>10029286.689999999</v>
      </c>
      <c r="G12" s="2" t="b">
        <v>1</v>
      </c>
      <c r="H12" s="2"/>
      <c r="I12" s="2"/>
      <c r="J12" s="2"/>
      <c r="K12" s="2"/>
      <c r="L12" s="2"/>
      <c r="M12" s="2"/>
    </row>
    <row r="13" spans="1:13" ht="15" customHeight="1" x14ac:dyDescent="0.25">
      <c r="A13" s="65" t="s">
        <v>30</v>
      </c>
      <c r="B13" s="66"/>
      <c r="C13" s="66"/>
      <c r="D13" s="67"/>
      <c r="E13" s="12">
        <v>8476467.1199999992</v>
      </c>
      <c r="F13" s="12">
        <v>12291137.859999999</v>
      </c>
      <c r="G13" s="2" t="b">
        <v>0</v>
      </c>
      <c r="H13" s="2"/>
      <c r="I13" s="2"/>
      <c r="J13" s="2"/>
      <c r="K13" s="2"/>
      <c r="L13" s="2"/>
      <c r="M13" s="2"/>
    </row>
    <row r="14" spans="1:13" ht="15" customHeight="1" x14ac:dyDescent="0.25">
      <c r="A14" s="65" t="s">
        <v>29</v>
      </c>
      <c r="B14" s="66"/>
      <c r="C14" s="66"/>
      <c r="D14" s="67"/>
      <c r="E14" s="12">
        <v>0</v>
      </c>
      <c r="F14" s="12">
        <v>0</v>
      </c>
      <c r="G14" s="2" t="b">
        <v>0</v>
      </c>
      <c r="H14" s="2"/>
      <c r="I14" s="2"/>
      <c r="J14" s="2"/>
      <c r="K14" s="2"/>
      <c r="L14" s="2"/>
      <c r="M14" s="2"/>
    </row>
    <row r="15" spans="1:13" ht="15" customHeight="1" x14ac:dyDescent="0.25">
      <c r="A15" s="65" t="s">
        <v>28</v>
      </c>
      <c r="B15" s="66"/>
      <c r="C15" s="66"/>
      <c r="D15" s="67"/>
      <c r="E15" s="12">
        <v>8476467.1199999992</v>
      </c>
      <c r="F15" s="12">
        <v>8863730.2799999993</v>
      </c>
      <c r="G15" s="2" t="b">
        <v>0</v>
      </c>
      <c r="H15" s="2"/>
      <c r="I15" s="2"/>
      <c r="J15" s="2"/>
      <c r="K15" s="2"/>
      <c r="L15" s="2"/>
      <c r="M15" s="2"/>
    </row>
    <row r="16" spans="1:13" ht="15" customHeight="1" x14ac:dyDescent="0.25">
      <c r="A16" s="65" t="s">
        <v>27</v>
      </c>
      <c r="B16" s="66"/>
      <c r="C16" s="66"/>
      <c r="D16" s="67"/>
      <c r="E16" s="12">
        <v>0</v>
      </c>
      <c r="F16" s="12">
        <v>0</v>
      </c>
      <c r="G16" s="2" t="b">
        <v>0</v>
      </c>
      <c r="H16" s="2"/>
      <c r="I16" s="2"/>
      <c r="J16" s="2"/>
      <c r="K16" s="2"/>
      <c r="L16" s="2"/>
      <c r="M16" s="2"/>
    </row>
    <row r="17" spans="1:13" ht="15" customHeight="1" x14ac:dyDescent="0.25">
      <c r="A17" s="65" t="s">
        <v>26</v>
      </c>
      <c r="B17" s="66"/>
      <c r="C17" s="66"/>
      <c r="D17" s="67"/>
      <c r="E17" s="12">
        <v>0</v>
      </c>
      <c r="F17" s="12">
        <v>0</v>
      </c>
      <c r="G17" s="2" t="b">
        <v>0</v>
      </c>
      <c r="H17" s="2"/>
      <c r="I17" s="2"/>
      <c r="J17" s="2"/>
      <c r="K17" s="2"/>
      <c r="L17" s="2"/>
      <c r="M17" s="2"/>
    </row>
    <row r="18" spans="1:13" ht="15" customHeight="1" x14ac:dyDescent="0.25">
      <c r="A18" s="65" t="s">
        <v>25</v>
      </c>
      <c r="B18" s="66"/>
      <c r="C18" s="66"/>
      <c r="D18" s="67"/>
      <c r="E18" s="12">
        <v>0</v>
      </c>
      <c r="F18" s="12">
        <v>0</v>
      </c>
      <c r="G18" s="2" t="b">
        <v>0</v>
      </c>
      <c r="H18" s="2"/>
      <c r="I18" s="2"/>
      <c r="J18" s="2"/>
      <c r="K18" s="2"/>
      <c r="L18" s="2"/>
      <c r="M18" s="2"/>
    </row>
    <row r="19" spans="1:13" ht="24" customHeight="1" x14ac:dyDescent="0.25">
      <c r="A19" s="65" t="s">
        <v>24</v>
      </c>
      <c r="B19" s="66"/>
      <c r="C19" s="66"/>
      <c r="D19" s="67"/>
      <c r="E19" s="12">
        <v>0</v>
      </c>
      <c r="F19" s="12">
        <v>3427407.58</v>
      </c>
      <c r="G19" s="2" t="b">
        <v>0</v>
      </c>
      <c r="H19" s="2"/>
      <c r="I19" s="2"/>
      <c r="J19" s="2"/>
      <c r="K19" s="2"/>
      <c r="L19" s="2"/>
      <c r="M19" s="2"/>
    </row>
    <row r="20" spans="1:13" ht="15" customHeight="1" x14ac:dyDescent="0.25">
      <c r="A20" s="65" t="s">
        <v>23</v>
      </c>
      <c r="B20" s="66"/>
      <c r="C20" s="66"/>
      <c r="D20" s="67"/>
      <c r="E20" s="12">
        <v>0</v>
      </c>
      <c r="F20" s="12">
        <v>0</v>
      </c>
      <c r="G20" s="2" t="b">
        <v>0</v>
      </c>
      <c r="H20" s="2"/>
      <c r="I20" s="2"/>
      <c r="J20" s="2"/>
      <c r="K20" s="2"/>
      <c r="L20" s="2"/>
      <c r="M20" s="2"/>
    </row>
    <row r="21" spans="1:13" ht="15" customHeight="1" x14ac:dyDescent="0.25">
      <c r="A21" s="65" t="s">
        <v>22</v>
      </c>
      <c r="B21" s="66"/>
      <c r="C21" s="66"/>
      <c r="D21" s="67"/>
      <c r="E21" s="12">
        <v>0</v>
      </c>
      <c r="F21" s="12">
        <v>0</v>
      </c>
      <c r="G21" s="2" t="b">
        <v>0</v>
      </c>
      <c r="H21" s="2"/>
      <c r="I21" s="2"/>
      <c r="J21" s="2"/>
      <c r="K21" s="2"/>
      <c r="L21" s="2"/>
      <c r="M21" s="2"/>
    </row>
    <row r="22" spans="1:13" ht="15" customHeight="1" x14ac:dyDescent="0.25">
      <c r="A22" s="65" t="s">
        <v>21</v>
      </c>
      <c r="B22" s="66"/>
      <c r="C22" s="66"/>
      <c r="D22" s="67"/>
      <c r="E22" s="12">
        <v>0</v>
      </c>
      <c r="F22" s="12">
        <v>0</v>
      </c>
      <c r="G22" s="2" t="b">
        <v>0</v>
      </c>
      <c r="H22" s="2"/>
      <c r="I22" s="2"/>
      <c r="J22" s="2"/>
      <c r="K22" s="2"/>
      <c r="L22" s="2"/>
      <c r="M22" s="2"/>
    </row>
    <row r="23" spans="1:13" ht="15" customHeight="1" x14ac:dyDescent="0.25">
      <c r="A23" s="65" t="s">
        <v>20</v>
      </c>
      <c r="B23" s="66"/>
      <c r="C23" s="66"/>
      <c r="D23" s="67"/>
      <c r="E23" s="12">
        <v>0</v>
      </c>
      <c r="F23" s="12">
        <v>0</v>
      </c>
      <c r="G23" s="2" t="b">
        <v>0</v>
      </c>
      <c r="H23" s="2"/>
      <c r="I23" s="2"/>
      <c r="J23" s="2"/>
      <c r="K23" s="2"/>
      <c r="L23" s="2"/>
      <c r="M23" s="2"/>
    </row>
    <row r="24" spans="1:13" ht="15" customHeight="1" x14ac:dyDescent="0.25">
      <c r="A24" s="65" t="s">
        <v>19</v>
      </c>
      <c r="B24" s="66"/>
      <c r="C24" s="66"/>
      <c r="D24" s="67"/>
      <c r="E24" s="12">
        <v>8752187.1999999993</v>
      </c>
      <c r="F24" s="12">
        <v>8606579.0999999996</v>
      </c>
      <c r="G24" s="2" t="b">
        <v>0</v>
      </c>
      <c r="H24" s="2"/>
      <c r="I24" s="2"/>
      <c r="J24" s="2"/>
      <c r="K24" s="2"/>
      <c r="L24" s="2"/>
      <c r="M24" s="2"/>
    </row>
    <row r="25" spans="1:13" ht="15" customHeight="1" x14ac:dyDescent="0.25">
      <c r="A25" s="65" t="s">
        <v>18</v>
      </c>
      <c r="B25" s="66"/>
      <c r="C25" s="66"/>
      <c r="D25" s="67"/>
      <c r="E25" s="12">
        <v>8746970.0800000001</v>
      </c>
      <c r="F25" s="12">
        <v>8596185.1099999994</v>
      </c>
      <c r="G25" s="2" t="b">
        <v>0</v>
      </c>
      <c r="H25" s="2"/>
      <c r="I25" s="2"/>
      <c r="J25" s="2"/>
      <c r="K25" s="2"/>
      <c r="L25" s="2"/>
      <c r="M25" s="2"/>
    </row>
    <row r="26" spans="1:13" ht="15" customHeight="1" x14ac:dyDescent="0.25">
      <c r="A26" s="65" t="s">
        <v>17</v>
      </c>
      <c r="B26" s="66"/>
      <c r="C26" s="66"/>
      <c r="D26" s="67"/>
      <c r="E26" s="12">
        <v>5217.12</v>
      </c>
      <c r="F26" s="12">
        <v>10393.99</v>
      </c>
      <c r="G26" s="2" t="b">
        <v>0</v>
      </c>
      <c r="H26" s="2"/>
      <c r="I26" s="2"/>
      <c r="J26" s="2"/>
      <c r="K26" s="2"/>
      <c r="L26" s="2"/>
      <c r="M26" s="2"/>
    </row>
    <row r="27" spans="1:13" ht="15" customHeight="1" x14ac:dyDescent="0.25">
      <c r="A27" s="65" t="s">
        <v>16</v>
      </c>
      <c r="B27" s="66"/>
      <c r="C27" s="66"/>
      <c r="D27" s="67"/>
      <c r="E27" s="12">
        <v>0</v>
      </c>
      <c r="F27" s="12">
        <v>0</v>
      </c>
      <c r="G27" s="2" t="b">
        <v>0</v>
      </c>
      <c r="H27" s="2"/>
      <c r="I27" s="2"/>
      <c r="J27" s="2"/>
      <c r="K27" s="2"/>
      <c r="L27" s="2"/>
      <c r="M27" s="2"/>
    </row>
    <row r="28" spans="1:13" ht="15" customHeight="1" x14ac:dyDescent="0.25">
      <c r="A28" s="65" t="s">
        <v>15</v>
      </c>
      <c r="B28" s="66"/>
      <c r="C28" s="66"/>
      <c r="D28" s="67"/>
      <c r="E28" s="12">
        <v>0</v>
      </c>
      <c r="F28" s="12">
        <v>0</v>
      </c>
      <c r="G28" s="2" t="b">
        <v>0</v>
      </c>
      <c r="H28" s="2"/>
      <c r="I28" s="2"/>
      <c r="J28" s="2"/>
      <c r="K28" s="2"/>
      <c r="L28" s="2"/>
      <c r="M28" s="2"/>
    </row>
    <row r="29" spans="1:13" ht="15" customHeight="1" x14ac:dyDescent="0.25">
      <c r="A29" s="65" t="s">
        <v>14</v>
      </c>
      <c r="B29" s="66"/>
      <c r="C29" s="66"/>
      <c r="D29" s="67"/>
      <c r="E29" s="12">
        <v>0</v>
      </c>
      <c r="F29" s="12">
        <v>0</v>
      </c>
      <c r="G29" s="2" t="b">
        <v>0</v>
      </c>
      <c r="H29" s="2"/>
      <c r="I29" s="2"/>
      <c r="J29" s="2"/>
      <c r="K29" s="2"/>
      <c r="L29" s="2"/>
      <c r="M29" s="2"/>
    </row>
    <row r="30" spans="1:13" ht="24" customHeight="1" x14ac:dyDescent="0.25">
      <c r="A30" s="65" t="s">
        <v>13</v>
      </c>
      <c r="B30" s="66"/>
      <c r="C30" s="66"/>
      <c r="D30" s="67"/>
      <c r="E30" s="12">
        <v>0</v>
      </c>
      <c r="F30" s="12">
        <v>0</v>
      </c>
      <c r="G30" s="2" t="b">
        <v>0</v>
      </c>
      <c r="H30" s="2"/>
      <c r="I30" s="2"/>
      <c r="J30" s="2"/>
      <c r="K30" s="2"/>
      <c r="L30" s="2"/>
      <c r="M30" s="2"/>
    </row>
    <row r="31" spans="1:13" ht="15" customHeight="1" x14ac:dyDescent="0.25">
      <c r="A31" s="65" t="s">
        <v>12</v>
      </c>
      <c r="B31" s="66"/>
      <c r="C31" s="66"/>
      <c r="D31" s="67"/>
      <c r="E31" s="12">
        <v>0</v>
      </c>
      <c r="F31" s="12">
        <v>0</v>
      </c>
      <c r="G31" s="2" t="b">
        <v>0</v>
      </c>
      <c r="H31" s="2"/>
      <c r="I31" s="2"/>
      <c r="J31" s="2"/>
      <c r="K31" s="2"/>
      <c r="L31" s="2"/>
      <c r="M31" s="2"/>
    </row>
    <row r="32" spans="1:13" ht="15" customHeight="1" x14ac:dyDescent="0.25">
      <c r="A32" s="65" t="s">
        <v>11</v>
      </c>
      <c r="B32" s="66"/>
      <c r="C32" s="66"/>
      <c r="D32" s="67"/>
      <c r="E32" s="12">
        <v>0</v>
      </c>
      <c r="F32" s="12">
        <v>0</v>
      </c>
      <c r="G32" s="2" t="b">
        <v>0</v>
      </c>
      <c r="H32" s="2"/>
      <c r="I32" s="2"/>
      <c r="J32" s="2"/>
      <c r="K32" s="2"/>
      <c r="L32" s="2"/>
      <c r="M32" s="2"/>
    </row>
    <row r="33" spans="1:13" ht="15" customHeight="1" x14ac:dyDescent="0.25">
      <c r="A33" s="65" t="s">
        <v>10</v>
      </c>
      <c r="B33" s="66"/>
      <c r="C33" s="66"/>
      <c r="D33" s="67"/>
      <c r="E33" s="12">
        <v>0</v>
      </c>
      <c r="F33" s="12">
        <v>0</v>
      </c>
      <c r="G33" s="2" t="b">
        <v>0</v>
      </c>
      <c r="H33" s="2"/>
      <c r="I33" s="2"/>
      <c r="J33" s="2"/>
      <c r="K33" s="2"/>
      <c r="L33" s="2"/>
      <c r="M33" s="2"/>
    </row>
    <row r="34" spans="1:13" ht="15" customHeight="1" x14ac:dyDescent="0.25">
      <c r="A34" s="65" t="s">
        <v>9</v>
      </c>
      <c r="B34" s="66"/>
      <c r="C34" s="66"/>
      <c r="D34" s="67"/>
      <c r="E34" s="12">
        <v>10029286.689999999</v>
      </c>
      <c r="F34" s="12">
        <v>13713845.449999999</v>
      </c>
      <c r="G34" s="2" t="b">
        <v>1</v>
      </c>
      <c r="H34" s="2"/>
      <c r="I34" s="2"/>
      <c r="J34" s="2"/>
      <c r="K34" s="2"/>
      <c r="L34" s="2"/>
      <c r="M34" s="2"/>
    </row>
    <row r="35" spans="1:13" ht="15" customHeight="1" x14ac:dyDescent="0.25">
      <c r="A35" s="65" t="s">
        <v>8</v>
      </c>
      <c r="B35" s="66"/>
      <c r="C35" s="66"/>
      <c r="D35" s="67"/>
      <c r="E35" s="12">
        <v>-8596185.1099999994</v>
      </c>
      <c r="F35" s="12">
        <v>-9107657.6600000001</v>
      </c>
      <c r="G35" s="2" t="b">
        <v>1</v>
      </c>
      <c r="H35" s="2"/>
      <c r="I35" s="2"/>
      <c r="J35" s="2"/>
      <c r="K35" s="2"/>
      <c r="L35" s="2"/>
      <c r="M35" s="2"/>
    </row>
    <row r="36" spans="1:13" ht="15" customHeight="1" x14ac:dyDescent="0.25">
      <c r="A36" s="65" t="s">
        <v>7</v>
      </c>
      <c r="B36" s="66"/>
      <c r="C36" s="66"/>
      <c r="D36" s="67"/>
      <c r="E36" s="12">
        <v>0</v>
      </c>
      <c r="F36" s="12">
        <v>0</v>
      </c>
      <c r="G36" s="2" t="b">
        <v>0</v>
      </c>
      <c r="H36" s="2"/>
      <c r="I36" s="2"/>
      <c r="J36" s="2"/>
      <c r="K36" s="2"/>
      <c r="L36" s="2"/>
      <c r="M36" s="2"/>
    </row>
    <row r="37" spans="1:13" ht="15" customHeight="1" x14ac:dyDescent="0.25">
      <c r="A37" s="65" t="s">
        <v>6</v>
      </c>
      <c r="B37" s="66"/>
      <c r="C37" s="66"/>
      <c r="D37" s="67"/>
      <c r="E37" s="12">
        <v>-8596185.1099999994</v>
      </c>
      <c r="F37" s="12">
        <v>-9107657.6600000001</v>
      </c>
      <c r="G37" s="2" t="b">
        <v>0</v>
      </c>
      <c r="H37" s="2"/>
      <c r="I37" s="2"/>
      <c r="J37" s="2"/>
      <c r="K37" s="2"/>
      <c r="L37" s="2"/>
      <c r="M37" s="2"/>
    </row>
    <row r="38" spans="1:13" ht="15" customHeight="1" x14ac:dyDescent="0.25">
      <c r="A38" s="65" t="s">
        <v>5</v>
      </c>
      <c r="B38" s="66"/>
      <c r="C38" s="66"/>
      <c r="D38" s="67"/>
      <c r="E38" s="12">
        <v>0</v>
      </c>
      <c r="F38" s="12">
        <v>0</v>
      </c>
      <c r="G38" s="2" t="b">
        <v>0</v>
      </c>
      <c r="H38" s="2"/>
      <c r="I38" s="2"/>
      <c r="J38" s="2"/>
      <c r="K38" s="2"/>
      <c r="L38" s="2"/>
      <c r="M38" s="2"/>
    </row>
    <row r="39" spans="1:13" ht="15" customHeight="1" x14ac:dyDescent="0.25">
      <c r="A39" s="65" t="s">
        <v>4</v>
      </c>
      <c r="B39" s="66"/>
      <c r="C39" s="66"/>
      <c r="D39" s="67"/>
      <c r="E39" s="12">
        <v>1433101.58</v>
      </c>
      <c r="F39" s="12">
        <v>4606187.79</v>
      </c>
      <c r="G39" s="2" t="b">
        <v>1</v>
      </c>
      <c r="H39" s="2"/>
      <c r="I39" s="2"/>
      <c r="J39" s="2"/>
      <c r="K39" s="2"/>
      <c r="L39" s="2"/>
      <c r="M39" s="2"/>
    </row>
    <row r="40" spans="1:13" ht="15" customHeight="1" x14ac:dyDescent="0.25">
      <c r="A40" s="11"/>
      <c r="B40" s="11"/>
      <c r="C40" s="11"/>
      <c r="D40" s="11"/>
      <c r="E40" s="10"/>
      <c r="F40" s="9"/>
      <c r="G40" s="2"/>
      <c r="H40" s="2"/>
      <c r="I40" s="2"/>
      <c r="J40" s="2"/>
      <c r="K40" s="2"/>
      <c r="L40" s="2"/>
      <c r="M40" s="2"/>
    </row>
    <row r="41" spans="1:13" ht="13.5" hidden="1" customHeight="1" x14ac:dyDescent="0.25">
      <c r="A41" s="92" t="s">
        <v>3</v>
      </c>
      <c r="B41" s="92"/>
      <c r="C41" s="92"/>
      <c r="D41" s="92"/>
      <c r="E41" s="8"/>
      <c r="F41" s="8"/>
      <c r="G41" s="7">
        <v>2022</v>
      </c>
    </row>
    <row r="42" spans="1:13" ht="15" customHeight="1" x14ac:dyDescent="0.25">
      <c r="A42" s="92"/>
      <c r="B42" s="92"/>
      <c r="C42" s="92"/>
      <c r="D42" s="92"/>
      <c r="E42" s="3"/>
      <c r="F42" s="5">
        <v>0</v>
      </c>
      <c r="G42" s="2" t="b">
        <v>0</v>
      </c>
    </row>
    <row r="43" spans="1:13" ht="15" customHeight="1" x14ac:dyDescent="0.25">
      <c r="A43" s="40"/>
      <c r="B43" s="40"/>
      <c r="C43" s="40"/>
      <c r="D43" s="40"/>
      <c r="E43" s="3"/>
      <c r="F43" s="3"/>
      <c r="G43" s="2"/>
    </row>
    <row r="44" spans="1:13" ht="36" customHeight="1" x14ac:dyDescent="0.25">
      <c r="A44" s="83" t="s">
        <v>2</v>
      </c>
      <c r="B44" s="83"/>
      <c r="C44" s="83" t="str">
        <f>G44&amp;CHAR(10)&amp;"......................................."&amp;CHAR(10)&amp;"rok, miesiąc, dzień"</f>
        <v>2023.03.27
.......................................
rok, miesiąc, dzień</v>
      </c>
      <c r="D44" s="83"/>
      <c r="E44" s="83" t="s">
        <v>1</v>
      </c>
      <c r="F44" s="84"/>
      <c r="G44" s="2" t="s">
        <v>109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  <mergeCell ref="C6:D6"/>
    <mergeCell ref="A7:B7"/>
    <mergeCell ref="C7:D7"/>
    <mergeCell ref="A8:B8"/>
    <mergeCell ref="C8:D8"/>
    <mergeCell ref="A19:D19"/>
    <mergeCell ref="A20:D20"/>
    <mergeCell ref="A13:D13"/>
    <mergeCell ref="E9:F9"/>
    <mergeCell ref="A11:D11"/>
    <mergeCell ref="A12:D12"/>
    <mergeCell ref="A9:B9"/>
    <mergeCell ref="C9:D9"/>
    <mergeCell ref="A16:D16"/>
    <mergeCell ref="A17:D17"/>
    <mergeCell ref="A18:D18"/>
    <mergeCell ref="A14:D14"/>
    <mergeCell ref="A15:D15"/>
    <mergeCell ref="A21:D21"/>
    <mergeCell ref="A22:D22"/>
    <mergeCell ref="A23:D23"/>
    <mergeCell ref="A24:D24"/>
    <mergeCell ref="A31:D31"/>
    <mergeCell ref="A25:D25"/>
    <mergeCell ref="E44:F44"/>
    <mergeCell ref="A38:D38"/>
    <mergeCell ref="A39:D39"/>
    <mergeCell ref="A41:D41"/>
    <mergeCell ref="A42:D42"/>
    <mergeCell ref="A44:B44"/>
    <mergeCell ref="C44:D44"/>
    <mergeCell ref="A37:D37"/>
    <mergeCell ref="A26:D26"/>
    <mergeCell ref="A27:D27"/>
    <mergeCell ref="A28:D28"/>
    <mergeCell ref="A29:D29"/>
    <mergeCell ref="A30:D30"/>
    <mergeCell ref="A36:D36"/>
    <mergeCell ref="A32:D32"/>
    <mergeCell ref="A33:D33"/>
    <mergeCell ref="A34:D34"/>
    <mergeCell ref="A35:D35"/>
  </mergeCells>
  <conditionalFormatting sqref="A12:F39">
    <cfRule type="expression" dxfId="25" priority="6">
      <formula>$G12</formula>
    </cfRule>
  </conditionalFormatting>
  <conditionalFormatting sqref="E12:E39">
    <cfRule type="expression" dxfId="24" priority="5">
      <formula>AND($G$3,$E12=0)</formula>
    </cfRule>
  </conditionalFormatting>
  <conditionalFormatting sqref="F12:F39">
    <cfRule type="expression" dxfId="23" priority="4">
      <formula>AND($G$3,$F12=0)</formula>
    </cfRule>
  </conditionalFormatting>
  <conditionalFormatting sqref="F42">
    <cfRule type="expression" dxfId="22" priority="3">
      <formula>OR($G42=FALSE,AND($G$3,$F42=0))</formula>
    </cfRule>
  </conditionalFormatting>
  <conditionalFormatting sqref="E7">
    <cfRule type="expression" dxfId="21" priority="1">
      <formula>$G7&lt;2018</formula>
    </cfRule>
  </conditionalFormatting>
  <conditionalFormatting sqref="F7">
    <cfRule type="expression" dxfId="2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23.02.0002.34570, VULCAN sp. z o.o., licencja: warszawapragapolnoc, nr lic: 3079, Dzielnicowe Biuro Finansów Oświaty Praga Północ m. st...&amp;C&amp;"Calibri"&amp;8Strona &amp;P z &amp;N
&amp;R
&amp;"Calibri"&amp;7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7"/>
  <sheetViews>
    <sheetView topLeftCell="A19" workbookViewId="0">
      <selection activeCell="C47" sqref="C47"/>
    </sheetView>
  </sheetViews>
  <sheetFormatPr defaultColWidth="9.140625" defaultRowHeight="15" x14ac:dyDescent="0.25"/>
  <cols>
    <col min="1" max="1" width="11.28515625" style="23" customWidth="1"/>
    <col min="2" max="2" width="30" style="23" customWidth="1"/>
    <col min="3" max="3" width="19" style="23" customWidth="1"/>
    <col min="4" max="4" width="20.140625" style="23" customWidth="1"/>
    <col min="5" max="6" width="20.7109375" style="23" customWidth="1"/>
    <col min="7" max="7" width="9.140625" style="23" hidden="1" customWidth="1"/>
    <col min="8" max="16384" width="9.140625" style="23"/>
  </cols>
  <sheetData>
    <row r="1" spans="1:13" ht="15" customHeight="1" x14ac:dyDescent="0.25"/>
    <row r="2" spans="1:13" ht="15" customHeight="1" x14ac:dyDescent="0.25">
      <c r="A2" s="97" t="s">
        <v>127</v>
      </c>
      <c r="B2" s="97"/>
      <c r="C2" s="97"/>
      <c r="D2" s="97"/>
      <c r="E2" s="97"/>
      <c r="F2" s="97"/>
      <c r="G2" s="24" t="s">
        <v>46</v>
      </c>
      <c r="H2" s="25"/>
      <c r="I2" s="25"/>
      <c r="J2" s="25"/>
      <c r="K2" s="25"/>
      <c r="L2" s="25"/>
    </row>
    <row r="3" spans="1:13" ht="15.75" customHeight="1" x14ac:dyDescent="0.25">
      <c r="A3" s="98" t="s">
        <v>45</v>
      </c>
      <c r="B3" s="99"/>
      <c r="C3" s="100"/>
      <c r="D3" s="101"/>
      <c r="E3" s="98" t="s">
        <v>44</v>
      </c>
      <c r="F3" s="102"/>
      <c r="G3" s="25" t="b">
        <v>0</v>
      </c>
    </row>
    <row r="4" spans="1:13" ht="31.5" customHeight="1" x14ac:dyDescent="0.25">
      <c r="A4" s="103" t="s">
        <v>128</v>
      </c>
      <c r="B4" s="104"/>
      <c r="C4" s="105" t="str">
        <f>IF(G4,"Rachunek zysków i strat","Zestawienie zmian w funduszu jednostki")</f>
        <v>Zestawienie zmian w funduszu jednostki</v>
      </c>
      <c r="D4" s="106"/>
      <c r="E4" s="107" t="s">
        <v>42</v>
      </c>
      <c r="F4" s="108"/>
      <c r="G4" s="25" t="b">
        <v>0</v>
      </c>
      <c r="H4" s="25"/>
    </row>
    <row r="5" spans="1:13" ht="15" customHeight="1" x14ac:dyDescent="0.25">
      <c r="A5" s="103" t="s">
        <v>129</v>
      </c>
      <c r="B5" s="104"/>
      <c r="C5" s="109" t="str">
        <f>IF(G5,"sporządzony","sporządzone")</f>
        <v>sporządzone</v>
      </c>
      <c r="D5" s="106"/>
      <c r="E5" s="107"/>
      <c r="F5" s="108"/>
      <c r="G5" s="25" t="b">
        <v>0</v>
      </c>
    </row>
    <row r="6" spans="1:13" ht="15" customHeight="1" x14ac:dyDescent="0.25">
      <c r="A6" s="103" t="s">
        <v>130</v>
      </c>
      <c r="B6" s="104"/>
      <c r="C6" s="109" t="str">
        <f>CONCATENATE("na dzień ",G6)</f>
        <v>na dzień 31.12.2022</v>
      </c>
      <c r="D6" s="106"/>
      <c r="E6" s="107"/>
      <c r="F6" s="108"/>
      <c r="G6" s="25" t="s">
        <v>39</v>
      </c>
    </row>
    <row r="7" spans="1:13" ht="15" customHeight="1" x14ac:dyDescent="0.25">
      <c r="A7" s="110" t="s">
        <v>131</v>
      </c>
      <c r="B7" s="111"/>
      <c r="C7" s="109" t="str">
        <f>IF(G4,"Wariant porównawczy","")</f>
        <v/>
      </c>
      <c r="D7" s="106"/>
      <c r="E7" s="26" t="s">
        <v>34</v>
      </c>
      <c r="F7" s="27"/>
      <c r="G7" s="28">
        <v>2022</v>
      </c>
    </row>
    <row r="8" spans="1:13" ht="15" customHeight="1" x14ac:dyDescent="0.25">
      <c r="A8" s="112" t="s">
        <v>37</v>
      </c>
      <c r="B8" s="99"/>
      <c r="C8" s="109"/>
      <c r="D8" s="106"/>
      <c r="E8" s="95" t="str">
        <f>IF(G8&gt;=2018,"","wysłać bez pisma przewodniego")</f>
        <v/>
      </c>
      <c r="F8" s="96"/>
      <c r="G8" s="28">
        <v>2022</v>
      </c>
    </row>
    <row r="9" spans="1:13" ht="15" customHeight="1" x14ac:dyDescent="0.25">
      <c r="A9" s="110" t="s">
        <v>132</v>
      </c>
      <c r="B9" s="111"/>
      <c r="C9" s="120" t="s">
        <v>35</v>
      </c>
      <c r="D9" s="121"/>
      <c r="E9" s="113" t="s">
        <v>34</v>
      </c>
      <c r="F9" s="114"/>
    </row>
    <row r="10" spans="1:13" ht="15" customHeight="1" x14ac:dyDescent="0.25"/>
    <row r="11" spans="1:13" ht="25.5" customHeight="1" x14ac:dyDescent="0.25">
      <c r="A11" s="115"/>
      <c r="B11" s="116"/>
      <c r="C11" s="116"/>
      <c r="D11" s="116"/>
      <c r="E11" s="29" t="s">
        <v>33</v>
      </c>
      <c r="F11" s="30" t="s">
        <v>32</v>
      </c>
    </row>
    <row r="12" spans="1:13" ht="15" customHeight="1" x14ac:dyDescent="0.25">
      <c r="A12" s="117" t="s">
        <v>31</v>
      </c>
      <c r="B12" s="118"/>
      <c r="C12" s="118"/>
      <c r="D12" s="119"/>
      <c r="E12" s="31">
        <v>2901054.61</v>
      </c>
      <c r="F12" s="31">
        <v>3057142.06</v>
      </c>
      <c r="G12" s="25" t="b">
        <v>1</v>
      </c>
      <c r="H12" s="25"/>
      <c r="I12" s="25"/>
      <c r="J12" s="25"/>
      <c r="K12" s="25"/>
      <c r="L12" s="25"/>
      <c r="M12" s="25"/>
    </row>
    <row r="13" spans="1:13" ht="15" customHeight="1" x14ac:dyDescent="0.25">
      <c r="A13" s="117" t="s">
        <v>30</v>
      </c>
      <c r="B13" s="118"/>
      <c r="C13" s="118"/>
      <c r="D13" s="119"/>
      <c r="E13" s="31">
        <v>3282762.93</v>
      </c>
      <c r="F13" s="31">
        <v>3463068.54</v>
      </c>
      <c r="G13" s="25" t="b">
        <v>0</v>
      </c>
      <c r="H13" s="25"/>
      <c r="I13" s="25"/>
      <c r="J13" s="25"/>
      <c r="K13" s="25"/>
      <c r="L13" s="25"/>
      <c r="M13" s="25"/>
    </row>
    <row r="14" spans="1:13" ht="15" customHeight="1" x14ac:dyDescent="0.25">
      <c r="A14" s="117" t="s">
        <v>29</v>
      </c>
      <c r="B14" s="118"/>
      <c r="C14" s="118"/>
      <c r="D14" s="119"/>
      <c r="E14" s="31">
        <v>0</v>
      </c>
      <c r="F14" s="31">
        <v>0</v>
      </c>
      <c r="G14" s="25" t="b">
        <v>0</v>
      </c>
      <c r="H14" s="25"/>
      <c r="I14" s="25"/>
      <c r="J14" s="25"/>
      <c r="K14" s="25"/>
      <c r="L14" s="25"/>
      <c r="M14" s="25"/>
    </row>
    <row r="15" spans="1:13" ht="15" customHeight="1" x14ac:dyDescent="0.25">
      <c r="A15" s="117" t="s">
        <v>28</v>
      </c>
      <c r="B15" s="118"/>
      <c r="C15" s="118"/>
      <c r="D15" s="119"/>
      <c r="E15" s="31">
        <v>3282762.93</v>
      </c>
      <c r="F15" s="31">
        <v>3456400.55</v>
      </c>
      <c r="G15" s="25" t="b">
        <v>0</v>
      </c>
      <c r="H15" s="25"/>
      <c r="I15" s="25"/>
      <c r="J15" s="25"/>
      <c r="K15" s="25"/>
      <c r="L15" s="25"/>
      <c r="M15" s="25"/>
    </row>
    <row r="16" spans="1:13" ht="15" customHeight="1" x14ac:dyDescent="0.25">
      <c r="A16" s="117" t="s">
        <v>27</v>
      </c>
      <c r="B16" s="118"/>
      <c r="C16" s="118"/>
      <c r="D16" s="119"/>
      <c r="E16" s="31">
        <v>0</v>
      </c>
      <c r="F16" s="31">
        <v>0</v>
      </c>
      <c r="G16" s="25" t="b">
        <v>0</v>
      </c>
      <c r="H16" s="25"/>
      <c r="I16" s="25"/>
      <c r="J16" s="25"/>
      <c r="K16" s="25"/>
      <c r="L16" s="25"/>
      <c r="M16" s="25"/>
    </row>
    <row r="17" spans="1:13" ht="15" customHeight="1" x14ac:dyDescent="0.25">
      <c r="A17" s="117" t="s">
        <v>26</v>
      </c>
      <c r="B17" s="118"/>
      <c r="C17" s="118"/>
      <c r="D17" s="119"/>
      <c r="E17" s="31">
        <v>0</v>
      </c>
      <c r="F17" s="31">
        <v>0</v>
      </c>
      <c r="G17" s="25" t="b">
        <v>0</v>
      </c>
      <c r="H17" s="25"/>
      <c r="I17" s="25"/>
      <c r="J17" s="25"/>
      <c r="K17" s="25"/>
      <c r="L17" s="25"/>
      <c r="M17" s="25"/>
    </row>
    <row r="18" spans="1:13" ht="15" customHeight="1" x14ac:dyDescent="0.25">
      <c r="A18" s="117" t="s">
        <v>25</v>
      </c>
      <c r="B18" s="118"/>
      <c r="C18" s="118"/>
      <c r="D18" s="119"/>
      <c r="E18" s="31">
        <v>0</v>
      </c>
      <c r="F18" s="31">
        <v>0</v>
      </c>
      <c r="G18" s="25" t="b">
        <v>0</v>
      </c>
      <c r="H18" s="25"/>
      <c r="I18" s="25"/>
      <c r="J18" s="25"/>
      <c r="K18" s="25"/>
      <c r="L18" s="25"/>
      <c r="M18" s="25"/>
    </row>
    <row r="19" spans="1:13" ht="24" customHeight="1" x14ac:dyDescent="0.25">
      <c r="A19" s="117" t="s">
        <v>24</v>
      </c>
      <c r="B19" s="118"/>
      <c r="C19" s="118"/>
      <c r="D19" s="119"/>
      <c r="E19" s="31">
        <v>0</v>
      </c>
      <c r="F19" s="31">
        <v>6667.99</v>
      </c>
      <c r="G19" s="25" t="b">
        <v>0</v>
      </c>
      <c r="H19" s="25"/>
      <c r="I19" s="25"/>
      <c r="J19" s="25"/>
      <c r="K19" s="25"/>
      <c r="L19" s="25"/>
      <c r="M19" s="25"/>
    </row>
    <row r="20" spans="1:13" ht="15" customHeight="1" x14ac:dyDescent="0.25">
      <c r="A20" s="117" t="s">
        <v>23</v>
      </c>
      <c r="B20" s="118"/>
      <c r="C20" s="118"/>
      <c r="D20" s="119"/>
      <c r="E20" s="31">
        <v>0</v>
      </c>
      <c r="F20" s="31">
        <v>0</v>
      </c>
      <c r="G20" s="25" t="b">
        <v>0</v>
      </c>
      <c r="H20" s="25"/>
      <c r="I20" s="25"/>
      <c r="J20" s="25"/>
      <c r="K20" s="25"/>
      <c r="L20" s="25"/>
      <c r="M20" s="25"/>
    </row>
    <row r="21" spans="1:13" ht="15" customHeight="1" x14ac:dyDescent="0.25">
      <c r="A21" s="117" t="s">
        <v>22</v>
      </c>
      <c r="B21" s="118"/>
      <c r="C21" s="118"/>
      <c r="D21" s="119"/>
      <c r="E21" s="31">
        <v>0</v>
      </c>
      <c r="F21" s="31">
        <v>0</v>
      </c>
      <c r="G21" s="25" t="b">
        <v>0</v>
      </c>
      <c r="H21" s="25"/>
      <c r="I21" s="25"/>
      <c r="J21" s="25"/>
      <c r="K21" s="25"/>
      <c r="L21" s="25"/>
      <c r="M21" s="25"/>
    </row>
    <row r="22" spans="1:13" ht="15" customHeight="1" x14ac:dyDescent="0.25">
      <c r="A22" s="117" t="s">
        <v>21</v>
      </c>
      <c r="B22" s="118"/>
      <c r="C22" s="118"/>
      <c r="D22" s="119"/>
      <c r="E22" s="31">
        <v>0</v>
      </c>
      <c r="F22" s="31">
        <v>0</v>
      </c>
      <c r="G22" s="25" t="b">
        <v>0</v>
      </c>
      <c r="H22" s="25"/>
      <c r="I22" s="25"/>
      <c r="J22" s="25"/>
      <c r="K22" s="25"/>
      <c r="L22" s="25"/>
      <c r="M22" s="25"/>
    </row>
    <row r="23" spans="1:13" ht="15" customHeight="1" x14ac:dyDescent="0.25">
      <c r="A23" s="117" t="s">
        <v>20</v>
      </c>
      <c r="B23" s="118"/>
      <c r="C23" s="118"/>
      <c r="D23" s="119"/>
      <c r="E23" s="31">
        <v>0</v>
      </c>
      <c r="F23" s="31">
        <v>0</v>
      </c>
      <c r="G23" s="25" t="b">
        <v>0</v>
      </c>
      <c r="H23" s="25"/>
      <c r="I23" s="25"/>
      <c r="J23" s="25"/>
      <c r="K23" s="25"/>
      <c r="L23" s="25"/>
      <c r="M23" s="25"/>
    </row>
    <row r="24" spans="1:13" ht="15" customHeight="1" x14ac:dyDescent="0.25">
      <c r="A24" s="117" t="s">
        <v>19</v>
      </c>
      <c r="B24" s="118"/>
      <c r="C24" s="118"/>
      <c r="D24" s="119"/>
      <c r="E24" s="31">
        <v>3126675.48</v>
      </c>
      <c r="F24" s="31">
        <v>3289955.78</v>
      </c>
      <c r="G24" s="25" t="b">
        <v>0</v>
      </c>
      <c r="H24" s="25"/>
      <c r="I24" s="25"/>
      <c r="J24" s="25"/>
      <c r="K24" s="25"/>
      <c r="L24" s="25"/>
      <c r="M24" s="25"/>
    </row>
    <row r="25" spans="1:13" ht="15" customHeight="1" x14ac:dyDescent="0.25">
      <c r="A25" s="117" t="s">
        <v>18</v>
      </c>
      <c r="B25" s="118"/>
      <c r="C25" s="118"/>
      <c r="D25" s="119"/>
      <c r="E25" s="31">
        <v>3126030.93</v>
      </c>
      <c r="F25" s="31">
        <v>3288656.69</v>
      </c>
      <c r="G25" s="25" t="b">
        <v>0</v>
      </c>
      <c r="H25" s="25"/>
      <c r="I25" s="25"/>
      <c r="J25" s="25"/>
      <c r="K25" s="25"/>
      <c r="L25" s="25"/>
      <c r="M25" s="25"/>
    </row>
    <row r="26" spans="1:13" ht="15" customHeight="1" x14ac:dyDescent="0.25">
      <c r="A26" s="117" t="s">
        <v>17</v>
      </c>
      <c r="B26" s="118"/>
      <c r="C26" s="118"/>
      <c r="D26" s="119"/>
      <c r="E26" s="31">
        <v>644.54999999999995</v>
      </c>
      <c r="F26" s="31">
        <v>1299.0899999999999</v>
      </c>
      <c r="G26" s="25" t="b">
        <v>0</v>
      </c>
      <c r="H26" s="25"/>
      <c r="I26" s="25"/>
      <c r="J26" s="25"/>
      <c r="K26" s="25"/>
      <c r="L26" s="25"/>
      <c r="M26" s="25"/>
    </row>
    <row r="27" spans="1:13" ht="15" customHeight="1" x14ac:dyDescent="0.25">
      <c r="A27" s="117" t="s">
        <v>16</v>
      </c>
      <c r="B27" s="118"/>
      <c r="C27" s="118"/>
      <c r="D27" s="119"/>
      <c r="E27" s="31">
        <v>0</v>
      </c>
      <c r="F27" s="31">
        <v>0</v>
      </c>
      <c r="G27" s="25" t="b">
        <v>0</v>
      </c>
      <c r="H27" s="25"/>
      <c r="I27" s="25"/>
      <c r="J27" s="25"/>
      <c r="K27" s="25"/>
      <c r="L27" s="25"/>
      <c r="M27" s="25"/>
    </row>
    <row r="28" spans="1:13" ht="15" customHeight="1" x14ac:dyDescent="0.25">
      <c r="A28" s="117" t="s">
        <v>15</v>
      </c>
      <c r="B28" s="118"/>
      <c r="C28" s="118"/>
      <c r="D28" s="119"/>
      <c r="E28" s="31">
        <v>0</v>
      </c>
      <c r="F28" s="31">
        <v>0</v>
      </c>
      <c r="G28" s="25" t="b">
        <v>0</v>
      </c>
      <c r="H28" s="25"/>
      <c r="I28" s="25"/>
      <c r="J28" s="25"/>
      <c r="K28" s="25"/>
      <c r="L28" s="25"/>
      <c r="M28" s="25"/>
    </row>
    <row r="29" spans="1:13" ht="15" customHeight="1" x14ac:dyDescent="0.25">
      <c r="A29" s="117" t="s">
        <v>14</v>
      </c>
      <c r="B29" s="118"/>
      <c r="C29" s="118"/>
      <c r="D29" s="119"/>
      <c r="E29" s="31">
        <v>0</v>
      </c>
      <c r="F29" s="31">
        <v>0</v>
      </c>
      <c r="G29" s="25" t="b">
        <v>0</v>
      </c>
      <c r="H29" s="25"/>
      <c r="I29" s="25"/>
      <c r="J29" s="25"/>
      <c r="K29" s="25"/>
      <c r="L29" s="25"/>
      <c r="M29" s="25"/>
    </row>
    <row r="30" spans="1:13" ht="24" customHeight="1" x14ac:dyDescent="0.25">
      <c r="A30" s="117" t="s">
        <v>13</v>
      </c>
      <c r="B30" s="118"/>
      <c r="C30" s="118"/>
      <c r="D30" s="119"/>
      <c r="E30" s="31">
        <v>0</v>
      </c>
      <c r="F30" s="31">
        <v>0</v>
      </c>
      <c r="G30" s="25" t="b">
        <v>0</v>
      </c>
      <c r="H30" s="25"/>
      <c r="I30" s="25"/>
      <c r="J30" s="25"/>
      <c r="K30" s="25"/>
      <c r="L30" s="25"/>
      <c r="M30" s="25"/>
    </row>
    <row r="31" spans="1:13" ht="15" customHeight="1" x14ac:dyDescent="0.25">
      <c r="A31" s="117" t="s">
        <v>12</v>
      </c>
      <c r="B31" s="118"/>
      <c r="C31" s="118"/>
      <c r="D31" s="119"/>
      <c r="E31" s="31">
        <v>0</v>
      </c>
      <c r="F31" s="31">
        <v>0</v>
      </c>
      <c r="G31" s="25" t="b">
        <v>0</v>
      </c>
      <c r="H31" s="25"/>
      <c r="I31" s="25"/>
      <c r="J31" s="25"/>
      <c r="K31" s="25"/>
      <c r="L31" s="25"/>
      <c r="M31" s="25"/>
    </row>
    <row r="32" spans="1:13" ht="15" customHeight="1" x14ac:dyDescent="0.25">
      <c r="A32" s="117" t="s">
        <v>11</v>
      </c>
      <c r="B32" s="118"/>
      <c r="C32" s="118"/>
      <c r="D32" s="119"/>
      <c r="E32" s="31">
        <v>0</v>
      </c>
      <c r="F32" s="31">
        <v>0</v>
      </c>
      <c r="G32" s="25" t="b">
        <v>0</v>
      </c>
      <c r="H32" s="25"/>
      <c r="I32" s="25"/>
      <c r="J32" s="25"/>
      <c r="K32" s="25"/>
      <c r="L32" s="25"/>
      <c r="M32" s="25"/>
    </row>
    <row r="33" spans="1:13" ht="15" customHeight="1" x14ac:dyDescent="0.25">
      <c r="A33" s="117" t="s">
        <v>10</v>
      </c>
      <c r="B33" s="118"/>
      <c r="C33" s="118"/>
      <c r="D33" s="119"/>
      <c r="E33" s="31">
        <v>0</v>
      </c>
      <c r="F33" s="31">
        <v>0</v>
      </c>
      <c r="G33" s="25" t="b">
        <v>0</v>
      </c>
      <c r="H33" s="25"/>
      <c r="I33" s="25"/>
      <c r="J33" s="25"/>
      <c r="K33" s="25"/>
      <c r="L33" s="25"/>
      <c r="M33" s="25"/>
    </row>
    <row r="34" spans="1:13" ht="15" customHeight="1" x14ac:dyDescent="0.25">
      <c r="A34" s="117" t="s">
        <v>9</v>
      </c>
      <c r="B34" s="118"/>
      <c r="C34" s="118"/>
      <c r="D34" s="119"/>
      <c r="E34" s="31">
        <v>3057142.06</v>
      </c>
      <c r="F34" s="31">
        <v>3230254.82</v>
      </c>
      <c r="G34" s="25" t="b">
        <v>1</v>
      </c>
      <c r="H34" s="25"/>
      <c r="I34" s="25"/>
      <c r="J34" s="25"/>
      <c r="K34" s="25"/>
      <c r="L34" s="25"/>
      <c r="M34" s="25"/>
    </row>
    <row r="35" spans="1:13" ht="15" customHeight="1" x14ac:dyDescent="0.25">
      <c r="A35" s="117" t="s">
        <v>8</v>
      </c>
      <c r="B35" s="118"/>
      <c r="C35" s="118"/>
      <c r="D35" s="119"/>
      <c r="E35" s="31">
        <v>-3288656.69</v>
      </c>
      <c r="F35" s="31">
        <v>-3482899.23</v>
      </c>
      <c r="G35" s="25" t="b">
        <v>1</v>
      </c>
      <c r="H35" s="25"/>
      <c r="I35" s="25"/>
      <c r="J35" s="25"/>
      <c r="K35" s="25"/>
      <c r="L35" s="25"/>
      <c r="M35" s="25"/>
    </row>
    <row r="36" spans="1:13" ht="15" customHeight="1" x14ac:dyDescent="0.25">
      <c r="A36" s="117" t="s">
        <v>7</v>
      </c>
      <c r="B36" s="118"/>
      <c r="C36" s="118"/>
      <c r="D36" s="119"/>
      <c r="E36" s="31">
        <v>0</v>
      </c>
      <c r="F36" s="31">
        <v>0</v>
      </c>
      <c r="G36" s="25" t="b">
        <v>0</v>
      </c>
      <c r="H36" s="25"/>
      <c r="I36" s="25"/>
      <c r="J36" s="25"/>
      <c r="K36" s="25"/>
      <c r="L36" s="25"/>
      <c r="M36" s="25"/>
    </row>
    <row r="37" spans="1:13" ht="15" customHeight="1" x14ac:dyDescent="0.25">
      <c r="A37" s="117" t="s">
        <v>6</v>
      </c>
      <c r="B37" s="118"/>
      <c r="C37" s="118"/>
      <c r="D37" s="119"/>
      <c r="E37" s="31">
        <v>-3288656.69</v>
      </c>
      <c r="F37" s="31">
        <v>-3482899.23</v>
      </c>
      <c r="G37" s="25" t="b">
        <v>0</v>
      </c>
      <c r="H37" s="25"/>
      <c r="I37" s="25"/>
      <c r="J37" s="25"/>
      <c r="K37" s="25"/>
      <c r="L37" s="25"/>
      <c r="M37" s="25"/>
    </row>
    <row r="38" spans="1:13" ht="15" customHeight="1" x14ac:dyDescent="0.25">
      <c r="A38" s="117" t="s">
        <v>5</v>
      </c>
      <c r="B38" s="118"/>
      <c r="C38" s="118"/>
      <c r="D38" s="119"/>
      <c r="E38" s="31">
        <v>0</v>
      </c>
      <c r="F38" s="31">
        <v>0</v>
      </c>
      <c r="G38" s="25" t="b">
        <v>0</v>
      </c>
      <c r="H38" s="25"/>
      <c r="I38" s="25"/>
      <c r="J38" s="25"/>
      <c r="K38" s="25"/>
      <c r="L38" s="25"/>
      <c r="M38" s="25"/>
    </row>
    <row r="39" spans="1:13" ht="15" customHeight="1" x14ac:dyDescent="0.25">
      <c r="A39" s="117" t="s">
        <v>4</v>
      </c>
      <c r="B39" s="118"/>
      <c r="C39" s="118"/>
      <c r="D39" s="119"/>
      <c r="E39" s="31">
        <v>-231514.63</v>
      </c>
      <c r="F39" s="31">
        <v>-252644.41</v>
      </c>
      <c r="G39" s="25" t="b">
        <v>1</v>
      </c>
      <c r="H39" s="25"/>
      <c r="I39" s="25"/>
      <c r="J39" s="25"/>
      <c r="K39" s="25"/>
      <c r="L39" s="25"/>
      <c r="M39" s="25"/>
    </row>
    <row r="40" spans="1:13" ht="15" customHeight="1" x14ac:dyDescent="0.25">
      <c r="A40" s="32"/>
      <c r="B40" s="32"/>
      <c r="C40" s="32"/>
      <c r="D40" s="32"/>
      <c r="E40" s="33"/>
      <c r="F40" s="34"/>
      <c r="G40" s="25"/>
      <c r="H40" s="25"/>
      <c r="I40" s="25"/>
      <c r="J40" s="25"/>
      <c r="K40" s="25"/>
      <c r="L40" s="25"/>
      <c r="M40" s="25"/>
    </row>
    <row r="41" spans="1:13" ht="13.5" hidden="1" customHeight="1" x14ac:dyDescent="0.25">
      <c r="A41" s="124" t="s">
        <v>3</v>
      </c>
      <c r="B41" s="124"/>
      <c r="C41" s="124"/>
      <c r="D41" s="124"/>
      <c r="E41" s="35"/>
      <c r="F41" s="35"/>
      <c r="G41" s="36">
        <v>2022</v>
      </c>
    </row>
    <row r="42" spans="1:13" ht="15" customHeight="1" x14ac:dyDescent="0.25">
      <c r="A42" s="124"/>
      <c r="B42" s="124"/>
      <c r="C42" s="124"/>
      <c r="D42" s="124"/>
      <c r="E42" s="37"/>
      <c r="F42" s="38">
        <v>0</v>
      </c>
      <c r="G42" s="25" t="b">
        <v>0</v>
      </c>
    </row>
    <row r="43" spans="1:13" ht="15" customHeight="1" x14ac:dyDescent="0.25">
      <c r="A43" s="39"/>
      <c r="B43" s="39"/>
      <c r="C43" s="39"/>
      <c r="D43" s="39"/>
      <c r="E43" s="37"/>
      <c r="F43" s="37"/>
      <c r="G43" s="25"/>
    </row>
    <row r="44" spans="1:13" ht="36" customHeight="1" x14ac:dyDescent="0.25">
      <c r="A44" s="122" t="s">
        <v>2</v>
      </c>
      <c r="B44" s="122"/>
      <c r="C44" s="122" t="s">
        <v>226</v>
      </c>
      <c r="D44" s="122"/>
      <c r="E44" s="122" t="s">
        <v>1</v>
      </c>
      <c r="F44" s="123"/>
      <c r="G44" s="25" t="s">
        <v>0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  <mergeCell ref="C6:D6"/>
    <mergeCell ref="A7:B7"/>
    <mergeCell ref="C7:D7"/>
    <mergeCell ref="A8:B8"/>
    <mergeCell ref="C8:D8"/>
    <mergeCell ref="A19:D19"/>
    <mergeCell ref="A20:D20"/>
    <mergeCell ref="A13:D13"/>
    <mergeCell ref="E9:F9"/>
    <mergeCell ref="A11:D11"/>
    <mergeCell ref="A12:D12"/>
    <mergeCell ref="A9:B9"/>
    <mergeCell ref="C9:D9"/>
    <mergeCell ref="A16:D16"/>
    <mergeCell ref="A17:D17"/>
    <mergeCell ref="A18:D18"/>
    <mergeCell ref="A14:D14"/>
    <mergeCell ref="A15:D15"/>
    <mergeCell ref="A21:D21"/>
    <mergeCell ref="A22:D22"/>
    <mergeCell ref="A23:D23"/>
    <mergeCell ref="A24:D24"/>
    <mergeCell ref="A31:D31"/>
    <mergeCell ref="A25:D25"/>
    <mergeCell ref="E44:F44"/>
    <mergeCell ref="A38:D38"/>
    <mergeCell ref="A39:D39"/>
    <mergeCell ref="A41:D41"/>
    <mergeCell ref="A42:D42"/>
    <mergeCell ref="A44:B44"/>
    <mergeCell ref="C44:D44"/>
    <mergeCell ref="A37:D37"/>
    <mergeCell ref="A26:D26"/>
    <mergeCell ref="A27:D27"/>
    <mergeCell ref="A28:D28"/>
    <mergeCell ref="A29:D29"/>
    <mergeCell ref="A30:D30"/>
    <mergeCell ref="A36:D36"/>
    <mergeCell ref="A32:D32"/>
    <mergeCell ref="A33:D33"/>
    <mergeCell ref="A34:D34"/>
    <mergeCell ref="A35:D35"/>
  </mergeCells>
  <conditionalFormatting sqref="A12:F39">
    <cfRule type="expression" dxfId="19" priority="6">
      <formula>$G12</formula>
    </cfRule>
  </conditionalFormatting>
  <conditionalFormatting sqref="E12:E39">
    <cfRule type="expression" dxfId="18" priority="5">
      <formula>AND($G$3,$E12=0)</formula>
    </cfRule>
  </conditionalFormatting>
  <conditionalFormatting sqref="F12:F39">
    <cfRule type="expression" dxfId="17" priority="4">
      <formula>AND($G$3,$F12=0)</formula>
    </cfRule>
  </conditionalFormatting>
  <conditionalFormatting sqref="F42">
    <cfRule type="expression" dxfId="16" priority="3">
      <formula>OR($G42=FALSE,AND($G$3,$F42=0))</formula>
    </cfRule>
  </conditionalFormatting>
  <conditionalFormatting sqref="E7">
    <cfRule type="expression" dxfId="15" priority="1">
      <formula>$G7&lt;2018</formula>
    </cfRule>
  </conditionalFormatting>
  <conditionalFormatting sqref="F7">
    <cfRule type="expression" dxfId="14" priority="2">
      <formula>$G7&lt;2018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7"/>
  <sheetViews>
    <sheetView showGridLines="0" workbookViewId="0">
      <selection activeCell="H27" sqref="H27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68" t="s">
        <v>164</v>
      </c>
      <c r="B2" s="68"/>
      <c r="C2" s="68"/>
      <c r="D2" s="68"/>
      <c r="E2" s="68"/>
      <c r="F2" s="68"/>
      <c r="G2" s="18" t="s">
        <v>46</v>
      </c>
      <c r="H2" s="2"/>
      <c r="I2" s="2"/>
      <c r="J2" s="2"/>
      <c r="K2" s="2"/>
      <c r="L2" s="2"/>
    </row>
    <row r="3" spans="1:13" ht="15.75" customHeight="1" x14ac:dyDescent="0.25">
      <c r="A3" s="69" t="s">
        <v>45</v>
      </c>
      <c r="B3" s="78"/>
      <c r="C3" s="73"/>
      <c r="D3" s="74"/>
      <c r="E3" s="69" t="s">
        <v>44</v>
      </c>
      <c r="F3" s="70"/>
      <c r="G3" s="2" t="b">
        <v>0</v>
      </c>
    </row>
    <row r="4" spans="1:13" ht="31.5" customHeight="1" x14ac:dyDescent="0.25">
      <c r="A4" s="79" t="s">
        <v>165</v>
      </c>
      <c r="B4" s="80"/>
      <c r="C4" s="75" t="str">
        <f>IF(G4,"Rachunek zysków i strat","Zestawienie zmian w funduszu jednostki")</f>
        <v>Zestawienie zmian w funduszu jednostki</v>
      </c>
      <c r="D4" s="76"/>
      <c r="E4" s="81" t="s">
        <v>42</v>
      </c>
      <c r="F4" s="82"/>
      <c r="G4" s="2" t="b">
        <v>0</v>
      </c>
      <c r="H4" s="2"/>
    </row>
    <row r="5" spans="1:13" ht="15" customHeight="1" x14ac:dyDescent="0.25">
      <c r="A5" s="79" t="s">
        <v>166</v>
      </c>
      <c r="B5" s="80"/>
      <c r="C5" s="77" t="str">
        <f>IF(G5,"sporządzony","sporządzone")</f>
        <v>sporządzone</v>
      </c>
      <c r="D5" s="76"/>
      <c r="E5" s="81"/>
      <c r="F5" s="82"/>
      <c r="G5" s="2" t="b">
        <v>0</v>
      </c>
    </row>
    <row r="6" spans="1:13" ht="15" customHeight="1" x14ac:dyDescent="0.25">
      <c r="A6" s="79" t="s">
        <v>167</v>
      </c>
      <c r="B6" s="80"/>
      <c r="C6" s="77" t="str">
        <f>CONCATENATE("na dzień ",G6)</f>
        <v>na dzień 31.12.2022</v>
      </c>
      <c r="D6" s="76"/>
      <c r="E6" s="81"/>
      <c r="F6" s="82"/>
      <c r="G6" s="2" t="s">
        <v>39</v>
      </c>
    </row>
    <row r="7" spans="1:13" ht="15" customHeight="1" x14ac:dyDescent="0.25">
      <c r="A7" s="85" t="s">
        <v>168</v>
      </c>
      <c r="B7" s="86"/>
      <c r="C7" s="77" t="str">
        <f>IF(G4,"Wariant porównawczy","")</f>
        <v/>
      </c>
      <c r="D7" s="76"/>
      <c r="E7" s="17" t="s">
        <v>34</v>
      </c>
      <c r="F7" s="16"/>
      <c r="G7" s="15">
        <v>2022</v>
      </c>
    </row>
    <row r="8" spans="1:13" ht="15" customHeight="1" x14ac:dyDescent="0.25">
      <c r="A8" s="89" t="s">
        <v>37</v>
      </c>
      <c r="B8" s="78"/>
      <c r="C8" s="77"/>
      <c r="D8" s="76"/>
      <c r="E8" s="71" t="str">
        <f>IF(G8&gt;=2018,"","wysłać bez pisma przewodniego")</f>
        <v/>
      </c>
      <c r="F8" s="72"/>
      <c r="G8" s="15">
        <v>2022</v>
      </c>
    </row>
    <row r="9" spans="1:13" ht="15" customHeight="1" x14ac:dyDescent="0.25">
      <c r="A9" s="85" t="s">
        <v>169</v>
      </c>
      <c r="B9" s="86"/>
      <c r="C9" s="93" t="s">
        <v>35</v>
      </c>
      <c r="D9" s="94"/>
      <c r="E9" s="87" t="s">
        <v>34</v>
      </c>
      <c r="F9" s="88"/>
    </row>
    <row r="10" spans="1:13" ht="15" customHeight="1" x14ac:dyDescent="0.25"/>
    <row r="11" spans="1:13" ht="25.5" customHeight="1" x14ac:dyDescent="0.25">
      <c r="A11" s="90"/>
      <c r="B11" s="91"/>
      <c r="C11" s="91"/>
      <c r="D11" s="91"/>
      <c r="E11" s="14" t="s">
        <v>33</v>
      </c>
      <c r="F11" s="13" t="s">
        <v>32</v>
      </c>
    </row>
    <row r="12" spans="1:13" ht="15" customHeight="1" x14ac:dyDescent="0.25">
      <c r="A12" s="65" t="s">
        <v>31</v>
      </c>
      <c r="B12" s="66"/>
      <c r="C12" s="66"/>
      <c r="D12" s="67"/>
      <c r="E12" s="12">
        <v>1938813.41</v>
      </c>
      <c r="F12" s="12">
        <v>1999692.88</v>
      </c>
      <c r="G12" s="2" t="b">
        <v>1</v>
      </c>
      <c r="H12" s="2"/>
      <c r="I12" s="2"/>
      <c r="J12" s="2"/>
      <c r="K12" s="2"/>
      <c r="L12" s="2"/>
      <c r="M12" s="2"/>
    </row>
    <row r="13" spans="1:13" ht="15" customHeight="1" x14ac:dyDescent="0.25">
      <c r="A13" s="65" t="s">
        <v>30</v>
      </c>
      <c r="B13" s="66"/>
      <c r="C13" s="66"/>
      <c r="D13" s="67"/>
      <c r="E13" s="12">
        <v>1667669.91</v>
      </c>
      <c r="F13" s="12">
        <v>1669932.38</v>
      </c>
      <c r="G13" s="2" t="b">
        <v>0</v>
      </c>
      <c r="H13" s="2"/>
      <c r="I13" s="2"/>
      <c r="J13" s="2"/>
      <c r="K13" s="2"/>
      <c r="L13" s="2"/>
      <c r="M13" s="2"/>
    </row>
    <row r="14" spans="1:13" ht="15" customHeight="1" x14ac:dyDescent="0.25">
      <c r="A14" s="65" t="s">
        <v>29</v>
      </c>
      <c r="B14" s="66"/>
      <c r="C14" s="66"/>
      <c r="D14" s="67"/>
      <c r="E14" s="12">
        <v>0</v>
      </c>
      <c r="F14" s="12">
        <v>0</v>
      </c>
      <c r="G14" s="2" t="b">
        <v>0</v>
      </c>
      <c r="H14" s="2"/>
      <c r="I14" s="2"/>
      <c r="J14" s="2"/>
      <c r="K14" s="2"/>
      <c r="L14" s="2"/>
      <c r="M14" s="2"/>
    </row>
    <row r="15" spans="1:13" ht="15" customHeight="1" x14ac:dyDescent="0.25">
      <c r="A15" s="65" t="s">
        <v>28</v>
      </c>
      <c r="B15" s="66"/>
      <c r="C15" s="66"/>
      <c r="D15" s="67"/>
      <c r="E15" s="12">
        <v>1667669.91</v>
      </c>
      <c r="F15" s="12">
        <v>1669932.38</v>
      </c>
      <c r="G15" s="2" t="b">
        <v>0</v>
      </c>
      <c r="H15" s="2"/>
      <c r="I15" s="2"/>
      <c r="J15" s="2"/>
      <c r="K15" s="2"/>
      <c r="L15" s="2"/>
      <c r="M15" s="2"/>
    </row>
    <row r="16" spans="1:13" ht="15" customHeight="1" x14ac:dyDescent="0.25">
      <c r="A16" s="65" t="s">
        <v>27</v>
      </c>
      <c r="B16" s="66"/>
      <c r="C16" s="66"/>
      <c r="D16" s="67"/>
      <c r="E16" s="12">
        <v>0</v>
      </c>
      <c r="F16" s="12">
        <v>0</v>
      </c>
      <c r="G16" s="2" t="b">
        <v>0</v>
      </c>
      <c r="H16" s="2"/>
      <c r="I16" s="2"/>
      <c r="J16" s="2"/>
      <c r="K16" s="2"/>
      <c r="L16" s="2"/>
      <c r="M16" s="2"/>
    </row>
    <row r="17" spans="1:13" ht="15" customHeight="1" x14ac:dyDescent="0.25">
      <c r="A17" s="65" t="s">
        <v>26</v>
      </c>
      <c r="B17" s="66"/>
      <c r="C17" s="66"/>
      <c r="D17" s="67"/>
      <c r="E17" s="12">
        <v>0</v>
      </c>
      <c r="F17" s="12">
        <v>0</v>
      </c>
      <c r="G17" s="2" t="b">
        <v>0</v>
      </c>
      <c r="H17" s="2"/>
      <c r="I17" s="2"/>
      <c r="J17" s="2"/>
      <c r="K17" s="2"/>
      <c r="L17" s="2"/>
      <c r="M17" s="2"/>
    </row>
    <row r="18" spans="1:13" ht="15" customHeight="1" x14ac:dyDescent="0.25">
      <c r="A18" s="65" t="s">
        <v>25</v>
      </c>
      <c r="B18" s="66"/>
      <c r="C18" s="66"/>
      <c r="D18" s="67"/>
      <c r="E18" s="12">
        <v>0</v>
      </c>
      <c r="F18" s="12">
        <v>0</v>
      </c>
      <c r="G18" s="2" t="b">
        <v>0</v>
      </c>
      <c r="H18" s="2"/>
      <c r="I18" s="2"/>
      <c r="J18" s="2"/>
      <c r="K18" s="2"/>
      <c r="L18" s="2"/>
      <c r="M18" s="2"/>
    </row>
    <row r="19" spans="1:13" ht="24" customHeight="1" x14ac:dyDescent="0.25">
      <c r="A19" s="65" t="s">
        <v>24</v>
      </c>
      <c r="B19" s="66"/>
      <c r="C19" s="66"/>
      <c r="D19" s="67"/>
      <c r="E19" s="12">
        <v>0</v>
      </c>
      <c r="F19" s="12">
        <v>0</v>
      </c>
      <c r="G19" s="2" t="b">
        <v>0</v>
      </c>
      <c r="H19" s="2"/>
      <c r="I19" s="2"/>
      <c r="J19" s="2"/>
      <c r="K19" s="2"/>
      <c r="L19" s="2"/>
      <c r="M19" s="2"/>
    </row>
    <row r="20" spans="1:13" ht="15" customHeight="1" x14ac:dyDescent="0.25">
      <c r="A20" s="65" t="s">
        <v>23</v>
      </c>
      <c r="B20" s="66"/>
      <c r="C20" s="66"/>
      <c r="D20" s="67"/>
      <c r="E20" s="12">
        <v>0</v>
      </c>
      <c r="F20" s="12">
        <v>0</v>
      </c>
      <c r="G20" s="2" t="b">
        <v>0</v>
      </c>
      <c r="H20" s="2"/>
      <c r="I20" s="2"/>
      <c r="J20" s="2"/>
      <c r="K20" s="2"/>
      <c r="L20" s="2"/>
      <c r="M20" s="2"/>
    </row>
    <row r="21" spans="1:13" ht="15" customHeight="1" x14ac:dyDescent="0.25">
      <c r="A21" s="65" t="s">
        <v>22</v>
      </c>
      <c r="B21" s="66"/>
      <c r="C21" s="66"/>
      <c r="D21" s="67"/>
      <c r="E21" s="12">
        <v>0</v>
      </c>
      <c r="F21" s="12">
        <v>0</v>
      </c>
      <c r="G21" s="2" t="b">
        <v>0</v>
      </c>
      <c r="H21" s="2"/>
      <c r="I21" s="2"/>
      <c r="J21" s="2"/>
      <c r="K21" s="2"/>
      <c r="L21" s="2"/>
      <c r="M21" s="2"/>
    </row>
    <row r="22" spans="1:13" ht="15" customHeight="1" x14ac:dyDescent="0.25">
      <c r="A22" s="65" t="s">
        <v>21</v>
      </c>
      <c r="B22" s="66"/>
      <c r="C22" s="66"/>
      <c r="D22" s="67"/>
      <c r="E22" s="12">
        <v>0</v>
      </c>
      <c r="F22" s="12">
        <v>0</v>
      </c>
      <c r="G22" s="2" t="b">
        <v>0</v>
      </c>
      <c r="H22" s="2"/>
      <c r="I22" s="2"/>
      <c r="J22" s="2"/>
      <c r="K22" s="2"/>
      <c r="L22" s="2"/>
      <c r="M22" s="2"/>
    </row>
    <row r="23" spans="1:13" ht="15" customHeight="1" x14ac:dyDescent="0.25">
      <c r="A23" s="65" t="s">
        <v>20</v>
      </c>
      <c r="B23" s="66"/>
      <c r="C23" s="66"/>
      <c r="D23" s="67"/>
      <c r="E23" s="12">
        <v>0</v>
      </c>
      <c r="F23" s="12">
        <v>0</v>
      </c>
      <c r="G23" s="2" t="b">
        <v>0</v>
      </c>
      <c r="H23" s="2"/>
      <c r="I23" s="2"/>
      <c r="J23" s="2"/>
      <c r="K23" s="2"/>
      <c r="L23" s="2"/>
      <c r="M23" s="2"/>
    </row>
    <row r="24" spans="1:13" ht="15" customHeight="1" x14ac:dyDescent="0.25">
      <c r="A24" s="65" t="s">
        <v>19</v>
      </c>
      <c r="B24" s="66"/>
      <c r="C24" s="66"/>
      <c r="D24" s="67"/>
      <c r="E24" s="12">
        <v>1606790.44</v>
      </c>
      <c r="F24" s="12">
        <v>1712958.55</v>
      </c>
      <c r="G24" s="2" t="b">
        <v>0</v>
      </c>
      <c r="H24" s="2"/>
      <c r="I24" s="2"/>
      <c r="J24" s="2"/>
      <c r="K24" s="2"/>
      <c r="L24" s="2"/>
      <c r="M24" s="2"/>
    </row>
    <row r="25" spans="1:13" ht="15" customHeight="1" x14ac:dyDescent="0.25">
      <c r="A25" s="65" t="s">
        <v>18</v>
      </c>
      <c r="B25" s="66"/>
      <c r="C25" s="66"/>
      <c r="D25" s="67"/>
      <c r="E25" s="12">
        <v>1590405.33</v>
      </c>
      <c r="F25" s="12">
        <v>1697045.64</v>
      </c>
      <c r="G25" s="2" t="b">
        <v>0</v>
      </c>
      <c r="H25" s="2"/>
      <c r="I25" s="2"/>
      <c r="J25" s="2"/>
      <c r="K25" s="2"/>
      <c r="L25" s="2"/>
      <c r="M25" s="2"/>
    </row>
    <row r="26" spans="1:13" ht="15" customHeight="1" x14ac:dyDescent="0.25">
      <c r="A26" s="65" t="s">
        <v>17</v>
      </c>
      <c r="B26" s="66"/>
      <c r="C26" s="66"/>
      <c r="D26" s="67"/>
      <c r="E26" s="12">
        <v>16385.11</v>
      </c>
      <c r="F26" s="12">
        <v>15912.91</v>
      </c>
      <c r="G26" s="2" t="b">
        <v>0</v>
      </c>
      <c r="H26" s="2"/>
      <c r="I26" s="2"/>
      <c r="J26" s="2"/>
      <c r="K26" s="2"/>
      <c r="L26" s="2"/>
      <c r="M26" s="2"/>
    </row>
    <row r="27" spans="1:13" ht="15" customHeight="1" x14ac:dyDescent="0.25">
      <c r="A27" s="65" t="s">
        <v>16</v>
      </c>
      <c r="B27" s="66"/>
      <c r="C27" s="66"/>
      <c r="D27" s="67"/>
      <c r="E27" s="12">
        <v>0</v>
      </c>
      <c r="F27" s="12">
        <v>0</v>
      </c>
      <c r="G27" s="2" t="b">
        <v>0</v>
      </c>
      <c r="H27" s="2"/>
      <c r="I27" s="2"/>
      <c r="J27" s="2"/>
      <c r="K27" s="2"/>
      <c r="L27" s="2"/>
      <c r="M27" s="2"/>
    </row>
    <row r="28" spans="1:13" ht="15" customHeight="1" x14ac:dyDescent="0.25">
      <c r="A28" s="65" t="s">
        <v>15</v>
      </c>
      <c r="B28" s="66"/>
      <c r="C28" s="66"/>
      <c r="D28" s="67"/>
      <c r="E28" s="12">
        <v>0</v>
      </c>
      <c r="F28" s="12">
        <v>0</v>
      </c>
      <c r="G28" s="2" t="b">
        <v>0</v>
      </c>
      <c r="H28" s="2"/>
      <c r="I28" s="2"/>
      <c r="J28" s="2"/>
      <c r="K28" s="2"/>
      <c r="L28" s="2"/>
      <c r="M28" s="2"/>
    </row>
    <row r="29" spans="1:13" ht="15" customHeight="1" x14ac:dyDescent="0.25">
      <c r="A29" s="65" t="s">
        <v>14</v>
      </c>
      <c r="B29" s="66"/>
      <c r="C29" s="66"/>
      <c r="D29" s="67"/>
      <c r="E29" s="12">
        <v>0</v>
      </c>
      <c r="F29" s="12">
        <v>0</v>
      </c>
      <c r="G29" s="2" t="b">
        <v>0</v>
      </c>
      <c r="H29" s="2"/>
      <c r="I29" s="2"/>
      <c r="J29" s="2"/>
      <c r="K29" s="2"/>
      <c r="L29" s="2"/>
      <c r="M29" s="2"/>
    </row>
    <row r="30" spans="1:13" ht="24" customHeight="1" x14ac:dyDescent="0.25">
      <c r="A30" s="65" t="s">
        <v>13</v>
      </c>
      <c r="B30" s="66"/>
      <c r="C30" s="66"/>
      <c r="D30" s="67"/>
      <c r="E30" s="12">
        <v>0</v>
      </c>
      <c r="F30" s="12">
        <v>0</v>
      </c>
      <c r="G30" s="2" t="b">
        <v>0</v>
      </c>
      <c r="H30" s="2"/>
      <c r="I30" s="2"/>
      <c r="J30" s="2"/>
      <c r="K30" s="2"/>
      <c r="L30" s="2"/>
      <c r="M30" s="2"/>
    </row>
    <row r="31" spans="1:13" ht="15" customHeight="1" x14ac:dyDescent="0.25">
      <c r="A31" s="65" t="s">
        <v>12</v>
      </c>
      <c r="B31" s="66"/>
      <c r="C31" s="66"/>
      <c r="D31" s="67"/>
      <c r="E31" s="12">
        <v>0</v>
      </c>
      <c r="F31" s="12">
        <v>0</v>
      </c>
      <c r="G31" s="2" t="b">
        <v>0</v>
      </c>
      <c r="H31" s="2"/>
      <c r="I31" s="2"/>
      <c r="J31" s="2"/>
      <c r="K31" s="2"/>
      <c r="L31" s="2"/>
      <c r="M31" s="2"/>
    </row>
    <row r="32" spans="1:13" ht="15" customHeight="1" x14ac:dyDescent="0.25">
      <c r="A32" s="65" t="s">
        <v>11</v>
      </c>
      <c r="B32" s="66"/>
      <c r="C32" s="66"/>
      <c r="D32" s="67"/>
      <c r="E32" s="12">
        <v>0</v>
      </c>
      <c r="F32" s="12">
        <v>0</v>
      </c>
      <c r="G32" s="2" t="b">
        <v>0</v>
      </c>
      <c r="H32" s="2"/>
      <c r="I32" s="2"/>
      <c r="J32" s="2"/>
      <c r="K32" s="2"/>
      <c r="L32" s="2"/>
      <c r="M32" s="2"/>
    </row>
    <row r="33" spans="1:13" ht="15" customHeight="1" x14ac:dyDescent="0.25">
      <c r="A33" s="65" t="s">
        <v>10</v>
      </c>
      <c r="B33" s="66"/>
      <c r="C33" s="66"/>
      <c r="D33" s="67"/>
      <c r="E33" s="12">
        <v>0</v>
      </c>
      <c r="F33" s="12">
        <v>0</v>
      </c>
      <c r="G33" s="2" t="b">
        <v>0</v>
      </c>
      <c r="H33" s="2"/>
      <c r="I33" s="2"/>
      <c r="J33" s="2"/>
      <c r="K33" s="2"/>
      <c r="L33" s="2"/>
      <c r="M33" s="2"/>
    </row>
    <row r="34" spans="1:13" ht="15" customHeight="1" x14ac:dyDescent="0.25">
      <c r="A34" s="65" t="s">
        <v>9</v>
      </c>
      <c r="B34" s="66"/>
      <c r="C34" s="66"/>
      <c r="D34" s="67"/>
      <c r="E34" s="12">
        <v>1999692.88</v>
      </c>
      <c r="F34" s="12">
        <v>1956666.71</v>
      </c>
      <c r="G34" s="2" t="b">
        <v>1</v>
      </c>
      <c r="H34" s="2"/>
      <c r="I34" s="2"/>
      <c r="J34" s="2"/>
      <c r="K34" s="2"/>
      <c r="L34" s="2"/>
      <c r="M34" s="2"/>
    </row>
    <row r="35" spans="1:13" ht="15" customHeight="1" x14ac:dyDescent="0.25">
      <c r="A35" s="65" t="s">
        <v>8</v>
      </c>
      <c r="B35" s="66"/>
      <c r="C35" s="66"/>
      <c r="D35" s="67"/>
      <c r="E35" s="12">
        <v>-1697045.64</v>
      </c>
      <c r="F35" s="12">
        <v>-1681260.6</v>
      </c>
      <c r="G35" s="2" t="b">
        <v>1</v>
      </c>
      <c r="H35" s="2"/>
      <c r="I35" s="2"/>
      <c r="J35" s="2"/>
      <c r="K35" s="2"/>
      <c r="L35" s="2"/>
      <c r="M35" s="2"/>
    </row>
    <row r="36" spans="1:13" ht="15" customHeight="1" x14ac:dyDescent="0.25">
      <c r="A36" s="65" t="s">
        <v>7</v>
      </c>
      <c r="B36" s="66"/>
      <c r="C36" s="66"/>
      <c r="D36" s="67"/>
      <c r="E36" s="12">
        <v>0</v>
      </c>
      <c r="F36" s="12">
        <v>0</v>
      </c>
      <c r="G36" s="2" t="b">
        <v>0</v>
      </c>
      <c r="H36" s="2"/>
      <c r="I36" s="2"/>
      <c r="J36" s="2"/>
      <c r="K36" s="2"/>
      <c r="L36" s="2"/>
      <c r="M36" s="2"/>
    </row>
    <row r="37" spans="1:13" ht="15" customHeight="1" x14ac:dyDescent="0.25">
      <c r="A37" s="65" t="s">
        <v>6</v>
      </c>
      <c r="B37" s="66"/>
      <c r="C37" s="66"/>
      <c r="D37" s="67"/>
      <c r="E37" s="12">
        <v>-1697045.64</v>
      </c>
      <c r="F37" s="12">
        <v>-1681260.6</v>
      </c>
      <c r="G37" s="2" t="b">
        <v>0</v>
      </c>
      <c r="H37" s="2"/>
      <c r="I37" s="2"/>
      <c r="J37" s="2"/>
      <c r="K37" s="2"/>
      <c r="L37" s="2"/>
      <c r="M37" s="2"/>
    </row>
    <row r="38" spans="1:13" ht="15" customHeight="1" x14ac:dyDescent="0.25">
      <c r="A38" s="65" t="s">
        <v>5</v>
      </c>
      <c r="B38" s="66"/>
      <c r="C38" s="66"/>
      <c r="D38" s="67"/>
      <c r="E38" s="12">
        <v>0</v>
      </c>
      <c r="F38" s="12">
        <v>0</v>
      </c>
      <c r="G38" s="2" t="b">
        <v>0</v>
      </c>
      <c r="H38" s="2"/>
      <c r="I38" s="2"/>
      <c r="J38" s="2"/>
      <c r="K38" s="2"/>
      <c r="L38" s="2"/>
      <c r="M38" s="2"/>
    </row>
    <row r="39" spans="1:13" ht="15" customHeight="1" x14ac:dyDescent="0.25">
      <c r="A39" s="65" t="s">
        <v>4</v>
      </c>
      <c r="B39" s="66"/>
      <c r="C39" s="66"/>
      <c r="D39" s="67"/>
      <c r="E39" s="12">
        <v>302647.24</v>
      </c>
      <c r="F39" s="12">
        <v>275406.11</v>
      </c>
      <c r="G39" s="2" t="b">
        <v>1</v>
      </c>
      <c r="H39" s="2"/>
      <c r="I39" s="2"/>
      <c r="J39" s="2"/>
      <c r="K39" s="2"/>
      <c r="L39" s="2"/>
      <c r="M39" s="2"/>
    </row>
    <row r="40" spans="1:13" ht="15" customHeight="1" x14ac:dyDescent="0.25">
      <c r="A40" s="11"/>
      <c r="B40" s="11"/>
      <c r="C40" s="11"/>
      <c r="D40" s="11"/>
      <c r="E40" s="10"/>
      <c r="F40" s="9"/>
      <c r="G40" s="2"/>
      <c r="H40" s="2"/>
      <c r="I40" s="2"/>
      <c r="J40" s="2"/>
      <c r="K40" s="2"/>
      <c r="L40" s="2"/>
      <c r="M40" s="2"/>
    </row>
    <row r="41" spans="1:13" ht="13.5" hidden="1" customHeight="1" x14ac:dyDescent="0.25">
      <c r="A41" s="92" t="s">
        <v>3</v>
      </c>
      <c r="B41" s="92"/>
      <c r="C41" s="92"/>
      <c r="D41" s="92"/>
      <c r="E41" s="8"/>
      <c r="F41" s="8"/>
      <c r="G41" s="7">
        <v>2022</v>
      </c>
    </row>
    <row r="42" spans="1:13" ht="15" customHeight="1" x14ac:dyDescent="0.25">
      <c r="A42" s="92"/>
      <c r="B42" s="92"/>
      <c r="C42" s="92"/>
      <c r="D42" s="92"/>
      <c r="E42" s="3"/>
      <c r="F42" s="5">
        <v>0</v>
      </c>
      <c r="G42" s="2" t="b">
        <v>0</v>
      </c>
    </row>
    <row r="43" spans="1:13" ht="15" customHeight="1" x14ac:dyDescent="0.25">
      <c r="A43" s="42"/>
      <c r="B43" s="42"/>
      <c r="C43" s="42"/>
      <c r="D43" s="42"/>
      <c r="E43" s="3"/>
      <c r="F43" s="3"/>
      <c r="G43" s="2"/>
    </row>
    <row r="44" spans="1:13" ht="36" customHeight="1" x14ac:dyDescent="0.25">
      <c r="A44" s="83" t="s">
        <v>2</v>
      </c>
      <c r="B44" s="83"/>
      <c r="C44" s="83" t="str">
        <f>G44&amp;CHAR(10)&amp;"......................................."&amp;CHAR(10)&amp;"rok, miesiąc, dzień"</f>
        <v>2023.03.28
.......................................
rok, miesiąc, dzień</v>
      </c>
      <c r="D44" s="83"/>
      <c r="E44" s="83" t="s">
        <v>1</v>
      </c>
      <c r="F44" s="84"/>
      <c r="G44" s="2" t="s">
        <v>170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  <mergeCell ref="C6:D6"/>
    <mergeCell ref="A7:B7"/>
    <mergeCell ref="C7:D7"/>
    <mergeCell ref="A8:B8"/>
    <mergeCell ref="C8:D8"/>
    <mergeCell ref="A19:D19"/>
    <mergeCell ref="A20:D20"/>
    <mergeCell ref="A13:D13"/>
    <mergeCell ref="E9:F9"/>
    <mergeCell ref="A11:D11"/>
    <mergeCell ref="A12:D12"/>
    <mergeCell ref="A9:B9"/>
    <mergeCell ref="C9:D9"/>
    <mergeCell ref="A16:D16"/>
    <mergeCell ref="A17:D17"/>
    <mergeCell ref="A18:D18"/>
    <mergeCell ref="A14:D14"/>
    <mergeCell ref="A15:D15"/>
    <mergeCell ref="A21:D21"/>
    <mergeCell ref="A22:D22"/>
    <mergeCell ref="A23:D23"/>
    <mergeCell ref="A24:D24"/>
    <mergeCell ref="A31:D31"/>
    <mergeCell ref="A25:D25"/>
    <mergeCell ref="E44:F44"/>
    <mergeCell ref="A38:D38"/>
    <mergeCell ref="A39:D39"/>
    <mergeCell ref="A41:D41"/>
    <mergeCell ref="A42:D42"/>
    <mergeCell ref="A44:B44"/>
    <mergeCell ref="C44:D44"/>
    <mergeCell ref="A37:D37"/>
    <mergeCell ref="A26:D26"/>
    <mergeCell ref="A27:D27"/>
    <mergeCell ref="A28:D28"/>
    <mergeCell ref="A29:D29"/>
    <mergeCell ref="A30:D30"/>
    <mergeCell ref="A36:D36"/>
    <mergeCell ref="A32:D32"/>
    <mergeCell ref="A33:D33"/>
    <mergeCell ref="A34:D34"/>
    <mergeCell ref="A35:D35"/>
  </mergeCells>
  <conditionalFormatting sqref="A12:F39">
    <cfRule type="expression" dxfId="175" priority="6">
      <formula>$G12</formula>
    </cfRule>
  </conditionalFormatting>
  <conditionalFormatting sqref="E12:E39">
    <cfRule type="expression" dxfId="174" priority="5">
      <formula>AND($G$3,$E12=0)</formula>
    </cfRule>
  </conditionalFormatting>
  <conditionalFormatting sqref="F12:F39">
    <cfRule type="expression" dxfId="173" priority="4">
      <formula>AND($G$3,$F12=0)</formula>
    </cfRule>
  </conditionalFormatting>
  <conditionalFormatting sqref="F42">
    <cfRule type="expression" dxfId="172" priority="3">
      <formula>OR($G42=FALSE,AND($G$3,$F42=0))</formula>
    </cfRule>
  </conditionalFormatting>
  <conditionalFormatting sqref="E7">
    <cfRule type="expression" dxfId="171" priority="1">
      <formula>$G7&lt;2018</formula>
    </cfRule>
  </conditionalFormatting>
  <conditionalFormatting sqref="F7">
    <cfRule type="expression" dxfId="17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23.02.0002.34570, VULCAN sp. z o.o., licencja: warszawapragapolnoc, nr lic: 3079, Dzielnicowe Biuro Finansów Oświaty Praga Północ m. st...&amp;C&amp;"Calibri"&amp;8Strona &amp;P z &amp;N
&amp;R
&amp;"Calibri"&amp;7</oddFooter>
  </headerFooter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7"/>
  <sheetViews>
    <sheetView tabSelected="1" workbookViewId="0">
      <selection activeCell="N36" sqref="N36"/>
    </sheetView>
  </sheetViews>
  <sheetFormatPr defaultColWidth="9.140625" defaultRowHeight="15" x14ac:dyDescent="0.25"/>
  <cols>
    <col min="1" max="1" width="11.28515625" style="23" customWidth="1"/>
    <col min="2" max="2" width="30" style="23" customWidth="1"/>
    <col min="3" max="3" width="19" style="23" customWidth="1"/>
    <col min="4" max="4" width="20.140625" style="23" customWidth="1"/>
    <col min="5" max="6" width="20.7109375" style="23" customWidth="1"/>
    <col min="7" max="7" width="0.85546875" style="23" hidden="1" customWidth="1"/>
    <col min="8" max="8" width="0" style="23" hidden="1" customWidth="1"/>
    <col min="9" max="16384" width="9.140625" style="23"/>
  </cols>
  <sheetData>
    <row r="1" spans="1:13" ht="15" customHeight="1" x14ac:dyDescent="0.25"/>
    <row r="2" spans="1:13" ht="15" customHeight="1" x14ac:dyDescent="0.25">
      <c r="A2" s="97" t="s">
        <v>187</v>
      </c>
      <c r="B2" s="97"/>
      <c r="C2" s="97"/>
      <c r="D2" s="97"/>
      <c r="E2" s="97"/>
      <c r="F2" s="97"/>
      <c r="G2" s="24" t="s">
        <v>46</v>
      </c>
      <c r="H2" s="25"/>
      <c r="I2" s="25"/>
      <c r="J2" s="25"/>
      <c r="K2" s="25"/>
      <c r="L2" s="25"/>
    </row>
    <row r="3" spans="1:13" ht="15.75" customHeight="1" x14ac:dyDescent="0.25">
      <c r="A3" s="98" t="s">
        <v>45</v>
      </c>
      <c r="B3" s="99"/>
      <c r="C3" s="100"/>
      <c r="D3" s="101"/>
      <c r="E3" s="98" t="s">
        <v>44</v>
      </c>
      <c r="F3" s="102"/>
      <c r="G3" s="25" t="b">
        <v>0</v>
      </c>
    </row>
    <row r="4" spans="1:13" ht="31.5" customHeight="1" x14ac:dyDescent="0.25">
      <c r="A4" s="103" t="s">
        <v>188</v>
      </c>
      <c r="B4" s="104"/>
      <c r="C4" s="105" t="str">
        <f>IF(G4,"Rachunek zysków i strat","Zestawienie zmian w funduszu jednostki")</f>
        <v>Zestawienie zmian w funduszu jednostki</v>
      </c>
      <c r="D4" s="106"/>
      <c r="E4" s="107" t="s">
        <v>42</v>
      </c>
      <c r="F4" s="108"/>
      <c r="G4" s="25" t="b">
        <v>0</v>
      </c>
      <c r="H4" s="25"/>
    </row>
    <row r="5" spans="1:13" ht="15" customHeight="1" x14ac:dyDescent="0.25">
      <c r="A5" s="103" t="s">
        <v>189</v>
      </c>
      <c r="B5" s="104"/>
      <c r="C5" s="109" t="str">
        <f>IF(G5,"sporządzony","sporządzone")</f>
        <v>sporządzone</v>
      </c>
      <c r="D5" s="106"/>
      <c r="E5" s="107"/>
      <c r="F5" s="108"/>
      <c r="G5" s="25" t="b">
        <v>0</v>
      </c>
    </row>
    <row r="6" spans="1:13" ht="15" customHeight="1" x14ac:dyDescent="0.25">
      <c r="A6" s="103" t="s">
        <v>190</v>
      </c>
      <c r="B6" s="104"/>
      <c r="C6" s="109" t="str">
        <f>CONCATENATE("na dzień ",G6)</f>
        <v>na dzień 31.12.2022</v>
      </c>
      <c r="D6" s="106"/>
      <c r="E6" s="107"/>
      <c r="F6" s="108"/>
      <c r="G6" s="25" t="s">
        <v>39</v>
      </c>
    </row>
    <row r="7" spans="1:13" ht="15" customHeight="1" x14ac:dyDescent="0.25">
      <c r="A7" s="110" t="s">
        <v>191</v>
      </c>
      <c r="B7" s="111"/>
      <c r="C7" s="109" t="str">
        <f>IF(G4,"Wariant porównawczy","")</f>
        <v/>
      </c>
      <c r="D7" s="106"/>
      <c r="E7" s="26" t="s">
        <v>34</v>
      </c>
      <c r="F7" s="27"/>
      <c r="G7" s="28">
        <v>2022</v>
      </c>
    </row>
    <row r="8" spans="1:13" ht="15" customHeight="1" x14ac:dyDescent="0.25">
      <c r="A8" s="112" t="s">
        <v>37</v>
      </c>
      <c r="B8" s="99"/>
      <c r="C8" s="109"/>
      <c r="D8" s="106"/>
      <c r="E8" s="95" t="str">
        <f>IF(G8&gt;=2018,"","wysłać bez pisma przewodniego")</f>
        <v/>
      </c>
      <c r="F8" s="96"/>
      <c r="G8" s="28">
        <v>2022</v>
      </c>
    </row>
    <row r="9" spans="1:13" ht="15" customHeight="1" x14ac:dyDescent="0.25">
      <c r="A9" s="110" t="s">
        <v>192</v>
      </c>
      <c r="B9" s="111"/>
      <c r="C9" s="120" t="s">
        <v>35</v>
      </c>
      <c r="D9" s="121"/>
      <c r="E9" s="113" t="s">
        <v>34</v>
      </c>
      <c r="F9" s="114"/>
    </row>
    <row r="10" spans="1:13" ht="15" customHeight="1" x14ac:dyDescent="0.25"/>
    <row r="11" spans="1:13" ht="25.5" customHeight="1" x14ac:dyDescent="0.25">
      <c r="A11" s="115"/>
      <c r="B11" s="116"/>
      <c r="C11" s="116"/>
      <c r="D11" s="116"/>
      <c r="E11" s="29" t="s">
        <v>33</v>
      </c>
      <c r="F11" s="30" t="s">
        <v>32</v>
      </c>
    </row>
    <row r="12" spans="1:13" ht="15" customHeight="1" x14ac:dyDescent="0.25">
      <c r="A12" s="117" t="s">
        <v>31</v>
      </c>
      <c r="B12" s="118"/>
      <c r="C12" s="118"/>
      <c r="D12" s="119"/>
      <c r="E12" s="31">
        <v>4277554.21</v>
      </c>
      <c r="F12" s="31">
        <v>4656382.34</v>
      </c>
      <c r="G12" s="25" t="b">
        <v>1</v>
      </c>
      <c r="H12" s="25"/>
      <c r="I12" s="25"/>
      <c r="J12" s="25"/>
      <c r="K12" s="25"/>
      <c r="L12" s="25"/>
      <c r="M12" s="25"/>
    </row>
    <row r="13" spans="1:13" ht="15" customHeight="1" x14ac:dyDescent="0.25">
      <c r="A13" s="117" t="s">
        <v>30</v>
      </c>
      <c r="B13" s="118"/>
      <c r="C13" s="118"/>
      <c r="D13" s="119"/>
      <c r="E13" s="31">
        <v>1283644.45</v>
      </c>
      <c r="F13" s="31">
        <v>888151.5</v>
      </c>
      <c r="G13" s="25" t="b">
        <v>0</v>
      </c>
      <c r="H13" s="25"/>
      <c r="I13" s="25"/>
      <c r="J13" s="25"/>
      <c r="K13" s="25"/>
      <c r="L13" s="25"/>
      <c r="M13" s="25"/>
    </row>
    <row r="14" spans="1:13" ht="15" customHeight="1" x14ac:dyDescent="0.25">
      <c r="A14" s="117" t="s">
        <v>29</v>
      </c>
      <c r="B14" s="118"/>
      <c r="C14" s="118"/>
      <c r="D14" s="119"/>
      <c r="E14" s="31">
        <v>0</v>
      </c>
      <c r="F14" s="31">
        <v>0</v>
      </c>
      <c r="G14" s="25" t="b">
        <v>0</v>
      </c>
      <c r="H14" s="25"/>
      <c r="I14" s="25"/>
      <c r="J14" s="25"/>
      <c r="K14" s="25"/>
      <c r="L14" s="25"/>
      <c r="M14" s="25"/>
    </row>
    <row r="15" spans="1:13" ht="15" customHeight="1" x14ac:dyDescent="0.25">
      <c r="A15" s="117" t="s">
        <v>28</v>
      </c>
      <c r="B15" s="118"/>
      <c r="C15" s="118"/>
      <c r="D15" s="119"/>
      <c r="E15" s="31">
        <v>838484.45</v>
      </c>
      <c r="F15" s="31">
        <v>888151.5</v>
      </c>
      <c r="G15" s="25" t="b">
        <v>0</v>
      </c>
      <c r="H15" s="25"/>
      <c r="I15" s="25"/>
      <c r="J15" s="25"/>
      <c r="K15" s="25"/>
      <c r="L15" s="25"/>
      <c r="M15" s="25"/>
    </row>
    <row r="16" spans="1:13" ht="15" customHeight="1" x14ac:dyDescent="0.25">
      <c r="A16" s="117" t="s">
        <v>27</v>
      </c>
      <c r="B16" s="118"/>
      <c r="C16" s="118"/>
      <c r="D16" s="119"/>
      <c r="E16" s="31">
        <v>0</v>
      </c>
      <c r="F16" s="31">
        <v>0</v>
      </c>
      <c r="G16" s="25" t="b">
        <v>0</v>
      </c>
      <c r="H16" s="25"/>
      <c r="I16" s="25"/>
      <c r="J16" s="25"/>
      <c r="K16" s="25"/>
      <c r="L16" s="25"/>
      <c r="M16" s="25"/>
    </row>
    <row r="17" spans="1:13" ht="15" customHeight="1" x14ac:dyDescent="0.25">
      <c r="A17" s="117" t="s">
        <v>26</v>
      </c>
      <c r="B17" s="118"/>
      <c r="C17" s="118"/>
      <c r="D17" s="119"/>
      <c r="E17" s="31">
        <v>0</v>
      </c>
      <c r="F17" s="31">
        <v>0</v>
      </c>
      <c r="G17" s="25" t="b">
        <v>0</v>
      </c>
      <c r="H17" s="25"/>
      <c r="I17" s="25"/>
      <c r="J17" s="25"/>
      <c r="K17" s="25"/>
      <c r="L17" s="25"/>
      <c r="M17" s="25"/>
    </row>
    <row r="18" spans="1:13" ht="15" customHeight="1" x14ac:dyDescent="0.25">
      <c r="A18" s="117" t="s">
        <v>25</v>
      </c>
      <c r="B18" s="118"/>
      <c r="C18" s="118"/>
      <c r="D18" s="119"/>
      <c r="E18" s="31">
        <v>0</v>
      </c>
      <c r="F18" s="31">
        <v>0</v>
      </c>
      <c r="G18" s="25" t="b">
        <v>0</v>
      </c>
      <c r="H18" s="25"/>
      <c r="I18" s="25"/>
      <c r="J18" s="25"/>
      <c r="K18" s="25"/>
      <c r="L18" s="25"/>
      <c r="M18" s="25"/>
    </row>
    <row r="19" spans="1:13" ht="24" customHeight="1" x14ac:dyDescent="0.25">
      <c r="A19" s="117" t="s">
        <v>24</v>
      </c>
      <c r="B19" s="118"/>
      <c r="C19" s="118"/>
      <c r="D19" s="119"/>
      <c r="E19" s="31">
        <v>445160</v>
      </c>
      <c r="F19" s="31">
        <v>0</v>
      </c>
      <c r="G19" s="25" t="b">
        <v>0</v>
      </c>
      <c r="H19" s="25"/>
      <c r="I19" s="25"/>
      <c r="J19" s="25"/>
      <c r="K19" s="25"/>
      <c r="L19" s="25"/>
      <c r="M19" s="25"/>
    </row>
    <row r="20" spans="1:13" ht="15" customHeight="1" x14ac:dyDescent="0.25">
      <c r="A20" s="117" t="s">
        <v>23</v>
      </c>
      <c r="B20" s="118"/>
      <c r="C20" s="118"/>
      <c r="D20" s="119"/>
      <c r="E20" s="31">
        <v>0</v>
      </c>
      <c r="F20" s="31">
        <v>0</v>
      </c>
      <c r="G20" s="25" t="b">
        <v>0</v>
      </c>
      <c r="H20" s="25"/>
      <c r="I20" s="25"/>
      <c r="J20" s="25"/>
      <c r="K20" s="25"/>
      <c r="L20" s="25"/>
      <c r="M20" s="25"/>
    </row>
    <row r="21" spans="1:13" ht="15" customHeight="1" x14ac:dyDescent="0.25">
      <c r="A21" s="117" t="s">
        <v>22</v>
      </c>
      <c r="B21" s="118"/>
      <c r="C21" s="118"/>
      <c r="D21" s="119"/>
      <c r="E21" s="31">
        <v>0</v>
      </c>
      <c r="F21" s="31">
        <v>0</v>
      </c>
      <c r="G21" s="25" t="b">
        <v>0</v>
      </c>
      <c r="H21" s="25"/>
      <c r="I21" s="25"/>
      <c r="J21" s="25"/>
      <c r="K21" s="25"/>
      <c r="L21" s="25"/>
      <c r="M21" s="25"/>
    </row>
    <row r="22" spans="1:13" ht="15" customHeight="1" x14ac:dyDescent="0.25">
      <c r="A22" s="117" t="s">
        <v>21</v>
      </c>
      <c r="B22" s="118"/>
      <c r="C22" s="118"/>
      <c r="D22" s="119"/>
      <c r="E22" s="31">
        <v>0</v>
      </c>
      <c r="F22" s="31">
        <v>0</v>
      </c>
      <c r="G22" s="25" t="b">
        <v>0</v>
      </c>
      <c r="H22" s="25"/>
      <c r="I22" s="25"/>
      <c r="J22" s="25"/>
      <c r="K22" s="25"/>
      <c r="L22" s="25"/>
      <c r="M22" s="25"/>
    </row>
    <row r="23" spans="1:13" ht="15" customHeight="1" x14ac:dyDescent="0.25">
      <c r="A23" s="117" t="s">
        <v>20</v>
      </c>
      <c r="B23" s="118"/>
      <c r="C23" s="118"/>
      <c r="D23" s="119"/>
      <c r="E23" s="31">
        <v>0</v>
      </c>
      <c r="F23" s="31">
        <v>0</v>
      </c>
      <c r="G23" s="25" t="b">
        <v>0</v>
      </c>
      <c r="H23" s="25"/>
      <c r="I23" s="25"/>
      <c r="J23" s="25"/>
      <c r="K23" s="25"/>
      <c r="L23" s="25"/>
      <c r="M23" s="25"/>
    </row>
    <row r="24" spans="1:13" ht="15" customHeight="1" x14ac:dyDescent="0.25">
      <c r="A24" s="117" t="s">
        <v>19</v>
      </c>
      <c r="B24" s="118"/>
      <c r="C24" s="118"/>
      <c r="D24" s="119"/>
      <c r="E24" s="31">
        <v>904816.32</v>
      </c>
      <c r="F24" s="31">
        <v>1054294.57</v>
      </c>
      <c r="G24" s="25" t="b">
        <v>0</v>
      </c>
      <c r="H24" s="25"/>
      <c r="I24" s="25"/>
      <c r="J24" s="25"/>
      <c r="K24" s="25"/>
      <c r="L24" s="25"/>
      <c r="M24" s="25"/>
    </row>
    <row r="25" spans="1:13" ht="15" customHeight="1" x14ac:dyDescent="0.25">
      <c r="A25" s="117" t="s">
        <v>18</v>
      </c>
      <c r="B25" s="118"/>
      <c r="C25" s="118"/>
      <c r="D25" s="119"/>
      <c r="E25" s="31">
        <v>904705.71</v>
      </c>
      <c r="F25" s="31">
        <v>1054139.77</v>
      </c>
      <c r="G25" s="25" t="b">
        <v>0</v>
      </c>
      <c r="H25" s="25"/>
      <c r="I25" s="25"/>
      <c r="J25" s="25"/>
      <c r="K25" s="25"/>
      <c r="L25" s="25"/>
      <c r="M25" s="25"/>
    </row>
    <row r="26" spans="1:13" ht="15" customHeight="1" x14ac:dyDescent="0.25">
      <c r="A26" s="117" t="s">
        <v>17</v>
      </c>
      <c r="B26" s="118"/>
      <c r="C26" s="118"/>
      <c r="D26" s="119"/>
      <c r="E26" s="31">
        <v>110.61</v>
      </c>
      <c r="F26" s="31">
        <v>154.80000000000001</v>
      </c>
      <c r="G26" s="25" t="b">
        <v>0</v>
      </c>
      <c r="H26" s="25"/>
      <c r="I26" s="25"/>
      <c r="J26" s="25"/>
      <c r="K26" s="25"/>
      <c r="L26" s="25"/>
      <c r="M26" s="25"/>
    </row>
    <row r="27" spans="1:13" ht="15" customHeight="1" x14ac:dyDescent="0.25">
      <c r="A27" s="117" t="s">
        <v>16</v>
      </c>
      <c r="B27" s="118"/>
      <c r="C27" s="118"/>
      <c r="D27" s="119"/>
      <c r="E27" s="31">
        <v>0</v>
      </c>
      <c r="F27" s="31">
        <v>0</v>
      </c>
      <c r="G27" s="25" t="b">
        <v>0</v>
      </c>
      <c r="H27" s="25"/>
      <c r="I27" s="25"/>
      <c r="J27" s="25"/>
      <c r="K27" s="25"/>
      <c r="L27" s="25"/>
      <c r="M27" s="25"/>
    </row>
    <row r="28" spans="1:13" ht="15" customHeight="1" x14ac:dyDescent="0.25">
      <c r="A28" s="117" t="s">
        <v>15</v>
      </c>
      <c r="B28" s="118"/>
      <c r="C28" s="118"/>
      <c r="D28" s="119"/>
      <c r="E28" s="31">
        <v>0</v>
      </c>
      <c r="F28" s="31">
        <v>0</v>
      </c>
      <c r="G28" s="25" t="b">
        <v>0</v>
      </c>
      <c r="H28" s="25"/>
      <c r="I28" s="25"/>
      <c r="J28" s="25"/>
      <c r="K28" s="25"/>
      <c r="L28" s="25"/>
      <c r="M28" s="25"/>
    </row>
    <row r="29" spans="1:13" ht="15" customHeight="1" x14ac:dyDescent="0.25">
      <c r="A29" s="117" t="s">
        <v>14</v>
      </c>
      <c r="B29" s="118"/>
      <c r="C29" s="118"/>
      <c r="D29" s="119"/>
      <c r="E29" s="31">
        <v>0</v>
      </c>
      <c r="F29" s="31">
        <v>0</v>
      </c>
      <c r="G29" s="25" t="b">
        <v>0</v>
      </c>
      <c r="H29" s="25"/>
      <c r="I29" s="25"/>
      <c r="J29" s="25"/>
      <c r="K29" s="25"/>
      <c r="L29" s="25"/>
      <c r="M29" s="25"/>
    </row>
    <row r="30" spans="1:13" ht="24" customHeight="1" x14ac:dyDescent="0.25">
      <c r="A30" s="117" t="s">
        <v>13</v>
      </c>
      <c r="B30" s="118"/>
      <c r="C30" s="118"/>
      <c r="D30" s="119"/>
      <c r="E30" s="31">
        <v>0</v>
      </c>
      <c r="F30" s="31">
        <v>0</v>
      </c>
      <c r="G30" s="25" t="b">
        <v>0</v>
      </c>
      <c r="H30" s="25"/>
      <c r="I30" s="25"/>
      <c r="J30" s="25"/>
      <c r="K30" s="25"/>
      <c r="L30" s="25"/>
      <c r="M30" s="25"/>
    </row>
    <row r="31" spans="1:13" ht="15" customHeight="1" x14ac:dyDescent="0.25">
      <c r="A31" s="117" t="s">
        <v>12</v>
      </c>
      <c r="B31" s="118"/>
      <c r="C31" s="118"/>
      <c r="D31" s="119"/>
      <c r="E31" s="31">
        <v>0</v>
      </c>
      <c r="F31" s="31">
        <v>0</v>
      </c>
      <c r="G31" s="25" t="b">
        <v>0</v>
      </c>
      <c r="H31" s="25"/>
      <c r="I31" s="25"/>
      <c r="J31" s="25"/>
      <c r="K31" s="25"/>
      <c r="L31" s="25"/>
      <c r="M31" s="25"/>
    </row>
    <row r="32" spans="1:13" ht="15" customHeight="1" x14ac:dyDescent="0.25">
      <c r="A32" s="117" t="s">
        <v>11</v>
      </c>
      <c r="B32" s="118"/>
      <c r="C32" s="118"/>
      <c r="D32" s="119"/>
      <c r="E32" s="31">
        <v>0</v>
      </c>
      <c r="F32" s="31">
        <v>0</v>
      </c>
      <c r="G32" s="25" t="b">
        <v>0</v>
      </c>
      <c r="H32" s="25"/>
      <c r="I32" s="25"/>
      <c r="J32" s="25"/>
      <c r="K32" s="25"/>
      <c r="L32" s="25"/>
      <c r="M32" s="25"/>
    </row>
    <row r="33" spans="1:13" ht="15" customHeight="1" x14ac:dyDescent="0.25">
      <c r="A33" s="117" t="s">
        <v>10</v>
      </c>
      <c r="B33" s="118"/>
      <c r="C33" s="118"/>
      <c r="D33" s="119"/>
      <c r="E33" s="31">
        <v>0</v>
      </c>
      <c r="F33" s="31">
        <v>0</v>
      </c>
      <c r="G33" s="25" t="b">
        <v>0</v>
      </c>
      <c r="H33" s="25"/>
      <c r="I33" s="25"/>
      <c r="J33" s="25"/>
      <c r="K33" s="25"/>
      <c r="L33" s="25"/>
      <c r="M33" s="25"/>
    </row>
    <row r="34" spans="1:13" ht="15" customHeight="1" x14ac:dyDescent="0.25">
      <c r="A34" s="117" t="s">
        <v>9</v>
      </c>
      <c r="B34" s="118"/>
      <c r="C34" s="118"/>
      <c r="D34" s="119"/>
      <c r="E34" s="31">
        <v>4656382.34</v>
      </c>
      <c r="F34" s="31">
        <v>4490239.2699999996</v>
      </c>
      <c r="G34" s="25" t="b">
        <v>1</v>
      </c>
      <c r="H34" s="25"/>
      <c r="I34" s="25"/>
      <c r="J34" s="25"/>
      <c r="K34" s="25"/>
      <c r="L34" s="25"/>
      <c r="M34" s="25"/>
    </row>
    <row r="35" spans="1:13" ht="15" customHeight="1" x14ac:dyDescent="0.25">
      <c r="A35" s="117" t="s">
        <v>8</v>
      </c>
      <c r="B35" s="118"/>
      <c r="C35" s="118"/>
      <c r="D35" s="119"/>
      <c r="E35" s="31">
        <v>-1054139.77</v>
      </c>
      <c r="F35" s="31">
        <v>-1051498.53</v>
      </c>
      <c r="G35" s="25" t="b">
        <v>1</v>
      </c>
      <c r="H35" s="25"/>
      <c r="I35" s="25"/>
      <c r="J35" s="25"/>
      <c r="K35" s="25"/>
      <c r="L35" s="25"/>
      <c r="M35" s="25"/>
    </row>
    <row r="36" spans="1:13" ht="15" customHeight="1" x14ac:dyDescent="0.25">
      <c r="A36" s="117" t="s">
        <v>7</v>
      </c>
      <c r="B36" s="118"/>
      <c r="C36" s="118"/>
      <c r="D36" s="119"/>
      <c r="E36" s="31">
        <v>0</v>
      </c>
      <c r="F36" s="31">
        <v>0</v>
      </c>
      <c r="G36" s="25" t="b">
        <v>0</v>
      </c>
      <c r="H36" s="25"/>
      <c r="I36" s="25"/>
      <c r="J36" s="25"/>
      <c r="K36" s="25"/>
      <c r="L36" s="25"/>
      <c r="M36" s="25"/>
    </row>
    <row r="37" spans="1:13" ht="15" customHeight="1" x14ac:dyDescent="0.25">
      <c r="A37" s="117" t="s">
        <v>6</v>
      </c>
      <c r="B37" s="118"/>
      <c r="C37" s="118"/>
      <c r="D37" s="119"/>
      <c r="E37" s="31">
        <v>-1054139.77</v>
      </c>
      <c r="F37" s="31">
        <v>-1051498.53</v>
      </c>
      <c r="G37" s="25" t="b">
        <v>0</v>
      </c>
      <c r="H37" s="25"/>
      <c r="I37" s="25"/>
      <c r="J37" s="25"/>
      <c r="K37" s="25"/>
      <c r="L37" s="25"/>
      <c r="M37" s="25"/>
    </row>
    <row r="38" spans="1:13" ht="15" customHeight="1" x14ac:dyDescent="0.25">
      <c r="A38" s="117" t="s">
        <v>5</v>
      </c>
      <c r="B38" s="118"/>
      <c r="C38" s="118"/>
      <c r="D38" s="119"/>
      <c r="E38" s="31">
        <v>0</v>
      </c>
      <c r="F38" s="31">
        <v>0</v>
      </c>
      <c r="G38" s="25" t="b">
        <v>0</v>
      </c>
      <c r="H38" s="25"/>
      <c r="I38" s="25"/>
      <c r="J38" s="25"/>
      <c r="K38" s="25"/>
      <c r="L38" s="25"/>
      <c r="M38" s="25"/>
    </row>
    <row r="39" spans="1:13" ht="15" customHeight="1" x14ac:dyDescent="0.25">
      <c r="A39" s="117" t="s">
        <v>4</v>
      </c>
      <c r="B39" s="118"/>
      <c r="C39" s="118"/>
      <c r="D39" s="119"/>
      <c r="E39" s="31">
        <v>3602242.57</v>
      </c>
      <c r="F39" s="31">
        <v>3438740.74</v>
      </c>
      <c r="G39" s="25" t="b">
        <v>1</v>
      </c>
      <c r="H39" s="25"/>
      <c r="I39" s="25"/>
      <c r="J39" s="25"/>
      <c r="K39" s="25"/>
      <c r="L39" s="25"/>
      <c r="M39" s="25"/>
    </row>
    <row r="40" spans="1:13" ht="15" customHeight="1" x14ac:dyDescent="0.25">
      <c r="A40" s="32"/>
      <c r="B40" s="32"/>
      <c r="C40" s="32"/>
      <c r="D40" s="32"/>
      <c r="E40" s="33"/>
      <c r="F40" s="34"/>
      <c r="G40" s="25"/>
      <c r="H40" s="25"/>
      <c r="I40" s="25"/>
      <c r="J40" s="25"/>
      <c r="K40" s="25"/>
      <c r="L40" s="25"/>
      <c r="M40" s="25"/>
    </row>
    <row r="41" spans="1:13" ht="13.5" hidden="1" customHeight="1" x14ac:dyDescent="0.25">
      <c r="A41" s="124" t="s">
        <v>3</v>
      </c>
      <c r="B41" s="124"/>
      <c r="C41" s="124"/>
      <c r="D41" s="124"/>
      <c r="E41" s="35"/>
      <c r="F41" s="35"/>
      <c r="G41" s="36">
        <v>2022</v>
      </c>
    </row>
    <row r="42" spans="1:13" ht="15" customHeight="1" x14ac:dyDescent="0.25">
      <c r="A42" s="124"/>
      <c r="B42" s="124"/>
      <c r="C42" s="124"/>
      <c r="D42" s="124"/>
      <c r="E42" s="37"/>
      <c r="F42" s="38">
        <v>0</v>
      </c>
      <c r="G42" s="25" t="b">
        <v>0</v>
      </c>
    </row>
    <row r="43" spans="1:13" ht="15" customHeight="1" x14ac:dyDescent="0.25">
      <c r="A43" s="43"/>
      <c r="B43" s="43"/>
      <c r="C43" s="43"/>
      <c r="D43" s="43"/>
      <c r="E43" s="37"/>
      <c r="F43" s="37"/>
      <c r="G43" s="25"/>
    </row>
    <row r="44" spans="1:13" ht="36" customHeight="1" x14ac:dyDescent="0.25">
      <c r="A44" s="122" t="s">
        <v>2</v>
      </c>
      <c r="B44" s="122"/>
      <c r="C44" s="122" t="str">
        <f>G44&amp;CHAR(10)&amp;"......................................."&amp;CHAR(10)&amp;"rok, miesiąc, dzień"</f>
        <v>2023.03.27
.......................................
rok, miesiąc, dzień</v>
      </c>
      <c r="D44" s="122"/>
      <c r="E44" s="122" t="s">
        <v>1</v>
      </c>
      <c r="F44" s="123"/>
      <c r="G44" s="51" t="s">
        <v>109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A37:D37"/>
    <mergeCell ref="A26:D26"/>
    <mergeCell ref="A27:D27"/>
    <mergeCell ref="A28:D28"/>
    <mergeCell ref="A29:D29"/>
    <mergeCell ref="A30:D30"/>
    <mergeCell ref="A36:D36"/>
    <mergeCell ref="A32:D32"/>
    <mergeCell ref="A33:D33"/>
    <mergeCell ref="A34:D34"/>
    <mergeCell ref="A35:D35"/>
    <mergeCell ref="E44:F44"/>
    <mergeCell ref="A38:D38"/>
    <mergeCell ref="A39:D39"/>
    <mergeCell ref="A41:D41"/>
    <mergeCell ref="A42:D42"/>
    <mergeCell ref="A44:B44"/>
    <mergeCell ref="C44:D44"/>
    <mergeCell ref="A21:D21"/>
    <mergeCell ref="A22:D22"/>
    <mergeCell ref="A23:D23"/>
    <mergeCell ref="A24:D24"/>
    <mergeCell ref="A31:D31"/>
    <mergeCell ref="A25:D25"/>
    <mergeCell ref="A19:D19"/>
    <mergeCell ref="A20:D20"/>
    <mergeCell ref="A13:D13"/>
    <mergeCell ref="E9:F9"/>
    <mergeCell ref="A11:D11"/>
    <mergeCell ref="A12:D12"/>
    <mergeCell ref="A9:B9"/>
    <mergeCell ref="C9:D9"/>
    <mergeCell ref="A16:D16"/>
    <mergeCell ref="A17:D17"/>
    <mergeCell ref="A18:D18"/>
    <mergeCell ref="A14:D14"/>
    <mergeCell ref="A15:D15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  <mergeCell ref="C6:D6"/>
    <mergeCell ref="A7:B7"/>
    <mergeCell ref="C7:D7"/>
    <mergeCell ref="A8:B8"/>
    <mergeCell ref="C8:D8"/>
  </mergeCells>
  <conditionalFormatting sqref="A12:F39">
    <cfRule type="expression" dxfId="13" priority="6">
      <formula>$G12</formula>
    </cfRule>
  </conditionalFormatting>
  <conditionalFormatting sqref="E12:E39">
    <cfRule type="expression" dxfId="12" priority="5">
      <formula>AND($G$3,$E12=0)</formula>
    </cfRule>
  </conditionalFormatting>
  <conditionalFormatting sqref="F12:F39">
    <cfRule type="expression" dxfId="11" priority="4">
      <formula>AND($G$3,$F12=0)</formula>
    </cfRule>
  </conditionalFormatting>
  <conditionalFormatting sqref="F42">
    <cfRule type="expression" dxfId="10" priority="3">
      <formula>OR($G42=FALSE,AND($G$3,$F42=0))</formula>
    </cfRule>
  </conditionalFormatting>
  <conditionalFormatting sqref="E7">
    <cfRule type="expression" dxfId="9" priority="1">
      <formula>$G7&lt;2018</formula>
    </cfRule>
  </conditionalFormatting>
  <conditionalFormatting sqref="F7">
    <cfRule type="expression" dxfId="8" priority="2">
      <formula>$G7&lt;2018</formula>
    </cfRule>
  </conditionalFormatting>
  <pageMargins left="0.7" right="0.7" top="0.75" bottom="0.75" header="0.3" footer="0.3"/>
  <pageSetup paperSize="9" scale="71" orientation="portrait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7"/>
  <sheetViews>
    <sheetView showGridLines="0" workbookViewId="0">
      <selection activeCell="E3" sqref="E3:F9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141" t="s">
        <v>217</v>
      </c>
      <c r="B2" s="141"/>
      <c r="C2" s="141"/>
      <c r="D2" s="141"/>
      <c r="E2" s="141"/>
      <c r="F2" s="141"/>
      <c r="G2" s="18" t="s">
        <v>46</v>
      </c>
      <c r="H2" s="2"/>
      <c r="I2" s="2"/>
      <c r="J2" s="2"/>
      <c r="K2" s="2"/>
      <c r="L2" s="2"/>
    </row>
    <row r="3" spans="1:13" ht="15.75" customHeight="1" x14ac:dyDescent="0.25">
      <c r="A3" s="142" t="s">
        <v>45</v>
      </c>
      <c r="B3" s="143"/>
      <c r="C3" s="144"/>
      <c r="D3" s="145"/>
      <c r="E3" s="142" t="s">
        <v>44</v>
      </c>
      <c r="F3" s="146"/>
      <c r="G3" s="2" t="b">
        <v>0</v>
      </c>
    </row>
    <row r="4" spans="1:13" ht="31.5" customHeight="1" x14ac:dyDescent="0.25">
      <c r="A4" s="147" t="s">
        <v>218</v>
      </c>
      <c r="B4" s="148"/>
      <c r="C4" s="149" t="s">
        <v>222</v>
      </c>
      <c r="D4" s="150"/>
      <c r="E4" s="151" t="s">
        <v>42</v>
      </c>
      <c r="F4" s="152"/>
      <c r="G4" s="2" t="b">
        <v>0</v>
      </c>
      <c r="H4" s="2"/>
    </row>
    <row r="5" spans="1:13" ht="15" customHeight="1" x14ac:dyDescent="0.25">
      <c r="A5" s="147" t="s">
        <v>219</v>
      </c>
      <c r="B5" s="148"/>
      <c r="C5" s="153" t="s">
        <v>223</v>
      </c>
      <c r="D5" s="154"/>
      <c r="E5" s="151"/>
      <c r="F5" s="152"/>
      <c r="G5" s="2" t="b">
        <v>0</v>
      </c>
    </row>
    <row r="6" spans="1:13" ht="15" customHeight="1" x14ac:dyDescent="0.25">
      <c r="A6" s="147" t="s">
        <v>139</v>
      </c>
      <c r="B6" s="148"/>
      <c r="C6" s="153" t="s">
        <v>224</v>
      </c>
      <c r="D6" s="154"/>
      <c r="E6" s="151"/>
      <c r="F6" s="152"/>
      <c r="G6" s="2" t="s">
        <v>39</v>
      </c>
    </row>
    <row r="7" spans="1:13" ht="15" customHeight="1" x14ac:dyDescent="0.25">
      <c r="A7" s="155" t="s">
        <v>220</v>
      </c>
      <c r="B7" s="156"/>
      <c r="C7" s="153"/>
      <c r="D7" s="154"/>
      <c r="E7" s="49" t="s">
        <v>34</v>
      </c>
      <c r="F7" s="50"/>
      <c r="G7" s="15">
        <v>2022</v>
      </c>
    </row>
    <row r="8" spans="1:13" ht="15" customHeight="1" x14ac:dyDescent="0.25">
      <c r="A8" s="157" t="s">
        <v>37</v>
      </c>
      <c r="B8" s="143"/>
      <c r="C8" s="153"/>
      <c r="D8" s="154"/>
      <c r="E8" s="139"/>
      <c r="F8" s="140"/>
      <c r="G8" s="15">
        <v>2022</v>
      </c>
    </row>
    <row r="9" spans="1:13" ht="15" customHeight="1" x14ac:dyDescent="0.25">
      <c r="A9" s="160" t="s">
        <v>225</v>
      </c>
      <c r="B9" s="156"/>
      <c r="C9" s="161"/>
      <c r="D9" s="162"/>
      <c r="E9" s="158" t="s">
        <v>34</v>
      </c>
      <c r="F9" s="159"/>
    </row>
    <row r="10" spans="1:13" ht="15" customHeight="1" x14ac:dyDescent="0.25"/>
    <row r="11" spans="1:13" ht="25.5" customHeight="1" x14ac:dyDescent="0.25">
      <c r="A11" s="90"/>
      <c r="B11" s="91"/>
      <c r="C11" s="91"/>
      <c r="D11" s="91"/>
      <c r="E11" s="14" t="s">
        <v>33</v>
      </c>
      <c r="F11" s="13" t="s">
        <v>32</v>
      </c>
    </row>
    <row r="12" spans="1:13" ht="15" customHeight="1" x14ac:dyDescent="0.25">
      <c r="A12" s="65" t="s">
        <v>31</v>
      </c>
      <c r="B12" s="66"/>
      <c r="C12" s="66"/>
      <c r="D12" s="67"/>
      <c r="E12" s="12">
        <v>5056546.91</v>
      </c>
      <c r="F12" s="12">
        <v>5144824.54</v>
      </c>
      <c r="G12" s="2" t="b">
        <v>1</v>
      </c>
      <c r="H12" s="2"/>
      <c r="I12" s="2"/>
      <c r="J12" s="2"/>
      <c r="K12" s="2"/>
      <c r="L12" s="2"/>
      <c r="M12" s="2"/>
    </row>
    <row r="13" spans="1:13" ht="15" customHeight="1" x14ac:dyDescent="0.25">
      <c r="A13" s="65" t="s">
        <v>30</v>
      </c>
      <c r="B13" s="66"/>
      <c r="C13" s="66"/>
      <c r="D13" s="67"/>
      <c r="E13" s="12">
        <v>5388098.6500000004</v>
      </c>
      <c r="F13" s="12">
        <v>5427649.3499999996</v>
      </c>
      <c r="G13" s="2" t="b">
        <v>0</v>
      </c>
      <c r="H13" s="2"/>
      <c r="I13" s="2"/>
      <c r="J13" s="2"/>
      <c r="K13" s="2"/>
      <c r="L13" s="2"/>
      <c r="M13" s="2"/>
    </row>
    <row r="14" spans="1:13" ht="15" customHeight="1" x14ac:dyDescent="0.25">
      <c r="A14" s="65" t="s">
        <v>29</v>
      </c>
      <c r="B14" s="66"/>
      <c r="C14" s="66"/>
      <c r="D14" s="67"/>
      <c r="E14" s="12">
        <v>0</v>
      </c>
      <c r="F14" s="12">
        <v>0</v>
      </c>
      <c r="G14" s="2" t="b">
        <v>0</v>
      </c>
      <c r="H14" s="2"/>
      <c r="I14" s="2"/>
      <c r="J14" s="2"/>
      <c r="K14" s="2"/>
      <c r="L14" s="2"/>
      <c r="M14" s="2"/>
    </row>
    <row r="15" spans="1:13" ht="15" customHeight="1" x14ac:dyDescent="0.25">
      <c r="A15" s="65" t="s">
        <v>28</v>
      </c>
      <c r="B15" s="66"/>
      <c r="C15" s="66"/>
      <c r="D15" s="67"/>
      <c r="E15" s="12">
        <v>5388098.6500000004</v>
      </c>
      <c r="F15" s="12">
        <v>5427649.3499999996</v>
      </c>
      <c r="G15" s="2" t="b">
        <v>0</v>
      </c>
      <c r="H15" s="2"/>
      <c r="I15" s="2"/>
      <c r="J15" s="2"/>
      <c r="K15" s="2"/>
      <c r="L15" s="2"/>
      <c r="M15" s="2"/>
    </row>
    <row r="16" spans="1:13" ht="15" customHeight="1" x14ac:dyDescent="0.25">
      <c r="A16" s="65" t="s">
        <v>27</v>
      </c>
      <c r="B16" s="66"/>
      <c r="C16" s="66"/>
      <c r="D16" s="67"/>
      <c r="E16" s="12">
        <v>0</v>
      </c>
      <c r="F16" s="12">
        <v>0</v>
      </c>
      <c r="G16" s="2" t="b">
        <v>0</v>
      </c>
      <c r="H16" s="2"/>
      <c r="I16" s="2"/>
      <c r="J16" s="2"/>
      <c r="K16" s="2"/>
      <c r="L16" s="2"/>
      <c r="M16" s="2"/>
    </row>
    <row r="17" spans="1:13" ht="15" customHeight="1" x14ac:dyDescent="0.25">
      <c r="A17" s="65" t="s">
        <v>26</v>
      </c>
      <c r="B17" s="66"/>
      <c r="C17" s="66"/>
      <c r="D17" s="67"/>
      <c r="E17" s="12">
        <v>0</v>
      </c>
      <c r="F17" s="12">
        <v>0</v>
      </c>
      <c r="G17" s="2" t="b">
        <v>0</v>
      </c>
      <c r="H17" s="2"/>
      <c r="I17" s="2"/>
      <c r="J17" s="2"/>
      <c r="K17" s="2"/>
      <c r="L17" s="2"/>
      <c r="M17" s="2"/>
    </row>
    <row r="18" spans="1:13" ht="15" customHeight="1" x14ac:dyDescent="0.25">
      <c r="A18" s="65" t="s">
        <v>25</v>
      </c>
      <c r="B18" s="66"/>
      <c r="C18" s="66"/>
      <c r="D18" s="67"/>
      <c r="E18" s="12">
        <v>0</v>
      </c>
      <c r="F18" s="12">
        <v>0</v>
      </c>
      <c r="G18" s="2" t="b">
        <v>0</v>
      </c>
      <c r="H18" s="2"/>
      <c r="I18" s="2"/>
      <c r="J18" s="2"/>
      <c r="K18" s="2"/>
      <c r="L18" s="2"/>
      <c r="M18" s="2"/>
    </row>
    <row r="19" spans="1:13" ht="24" customHeight="1" x14ac:dyDescent="0.25">
      <c r="A19" s="65" t="s">
        <v>24</v>
      </c>
      <c r="B19" s="66"/>
      <c r="C19" s="66"/>
      <c r="D19" s="67"/>
      <c r="E19" s="12">
        <v>0</v>
      </c>
      <c r="F19" s="12">
        <v>0</v>
      </c>
      <c r="G19" s="2" t="b">
        <v>0</v>
      </c>
      <c r="H19" s="2"/>
      <c r="I19" s="2"/>
      <c r="J19" s="2"/>
      <c r="K19" s="2"/>
      <c r="L19" s="2"/>
      <c r="M19" s="2"/>
    </row>
    <row r="20" spans="1:13" ht="15" customHeight="1" x14ac:dyDescent="0.25">
      <c r="A20" s="65" t="s">
        <v>23</v>
      </c>
      <c r="B20" s="66"/>
      <c r="C20" s="66"/>
      <c r="D20" s="67"/>
      <c r="E20" s="12">
        <v>0</v>
      </c>
      <c r="F20" s="12">
        <v>0</v>
      </c>
      <c r="G20" s="2" t="b">
        <v>0</v>
      </c>
      <c r="H20" s="2"/>
      <c r="I20" s="2"/>
      <c r="J20" s="2"/>
      <c r="K20" s="2"/>
      <c r="L20" s="2"/>
      <c r="M20" s="2"/>
    </row>
    <row r="21" spans="1:13" ht="15" customHeight="1" x14ac:dyDescent="0.25">
      <c r="A21" s="65" t="s">
        <v>22</v>
      </c>
      <c r="B21" s="66"/>
      <c r="C21" s="66"/>
      <c r="D21" s="67"/>
      <c r="E21" s="12">
        <v>0</v>
      </c>
      <c r="F21" s="12">
        <v>0</v>
      </c>
      <c r="G21" s="2" t="b">
        <v>0</v>
      </c>
      <c r="H21" s="2"/>
      <c r="I21" s="2"/>
      <c r="J21" s="2"/>
      <c r="K21" s="2"/>
      <c r="L21" s="2"/>
      <c r="M21" s="2"/>
    </row>
    <row r="22" spans="1:13" ht="15" customHeight="1" x14ac:dyDescent="0.25">
      <c r="A22" s="65" t="s">
        <v>21</v>
      </c>
      <c r="B22" s="66"/>
      <c r="C22" s="66"/>
      <c r="D22" s="67"/>
      <c r="E22" s="12">
        <v>0</v>
      </c>
      <c r="F22" s="12">
        <v>0</v>
      </c>
      <c r="G22" s="2" t="b">
        <v>0</v>
      </c>
      <c r="H22" s="2"/>
      <c r="I22" s="2"/>
      <c r="J22" s="2"/>
      <c r="K22" s="2"/>
      <c r="L22" s="2"/>
      <c r="M22" s="2"/>
    </row>
    <row r="23" spans="1:13" ht="15" customHeight="1" x14ac:dyDescent="0.25">
      <c r="A23" s="65" t="s">
        <v>20</v>
      </c>
      <c r="B23" s="66"/>
      <c r="C23" s="66"/>
      <c r="D23" s="67"/>
      <c r="E23" s="12">
        <v>0</v>
      </c>
      <c r="F23" s="12">
        <v>0</v>
      </c>
      <c r="G23" s="2" t="b">
        <v>0</v>
      </c>
      <c r="H23" s="2"/>
      <c r="I23" s="2"/>
      <c r="J23" s="2"/>
      <c r="K23" s="2"/>
      <c r="L23" s="2"/>
      <c r="M23" s="2"/>
    </row>
    <row r="24" spans="1:13" ht="15" customHeight="1" x14ac:dyDescent="0.25">
      <c r="A24" s="65" t="s">
        <v>19</v>
      </c>
      <c r="B24" s="66"/>
      <c r="C24" s="66"/>
      <c r="D24" s="67"/>
      <c r="E24" s="12">
        <v>5299821.0199999996</v>
      </c>
      <c r="F24" s="12">
        <v>5377142.4900000002</v>
      </c>
      <c r="G24" s="2" t="b">
        <v>0</v>
      </c>
      <c r="H24" s="2"/>
      <c r="I24" s="2"/>
      <c r="J24" s="2"/>
      <c r="K24" s="2"/>
      <c r="L24" s="2"/>
      <c r="M24" s="2"/>
    </row>
    <row r="25" spans="1:13" ht="15" customHeight="1" x14ac:dyDescent="0.25">
      <c r="A25" s="65" t="s">
        <v>18</v>
      </c>
      <c r="B25" s="66"/>
      <c r="C25" s="66"/>
      <c r="D25" s="67"/>
      <c r="E25" s="12">
        <v>5293415.72</v>
      </c>
      <c r="F25" s="12">
        <v>5371378.4000000004</v>
      </c>
      <c r="G25" s="2" t="b">
        <v>0</v>
      </c>
      <c r="H25" s="2"/>
      <c r="I25" s="2"/>
      <c r="J25" s="2"/>
      <c r="K25" s="2"/>
      <c r="L25" s="2"/>
      <c r="M25" s="2"/>
    </row>
    <row r="26" spans="1:13" ht="15" customHeight="1" x14ac:dyDescent="0.25">
      <c r="A26" s="65" t="s">
        <v>17</v>
      </c>
      <c r="B26" s="66"/>
      <c r="C26" s="66"/>
      <c r="D26" s="67"/>
      <c r="E26" s="12">
        <v>6405.3</v>
      </c>
      <c r="F26" s="12">
        <v>5764.09</v>
      </c>
      <c r="G26" s="2" t="b">
        <v>0</v>
      </c>
      <c r="H26" s="2"/>
      <c r="I26" s="2"/>
      <c r="J26" s="2"/>
      <c r="K26" s="2"/>
      <c r="L26" s="2"/>
      <c r="M26" s="2"/>
    </row>
    <row r="27" spans="1:13" ht="15" customHeight="1" x14ac:dyDescent="0.25">
      <c r="A27" s="65" t="s">
        <v>16</v>
      </c>
      <c r="B27" s="66"/>
      <c r="C27" s="66"/>
      <c r="D27" s="67"/>
      <c r="E27" s="12">
        <v>0</v>
      </c>
      <c r="F27" s="12">
        <v>0</v>
      </c>
      <c r="G27" s="2" t="b">
        <v>0</v>
      </c>
      <c r="H27" s="2"/>
      <c r="I27" s="2"/>
      <c r="J27" s="2"/>
      <c r="K27" s="2"/>
      <c r="L27" s="2"/>
      <c r="M27" s="2"/>
    </row>
    <row r="28" spans="1:13" ht="15" customHeight="1" x14ac:dyDescent="0.25">
      <c r="A28" s="65" t="s">
        <v>15</v>
      </c>
      <c r="B28" s="66"/>
      <c r="C28" s="66"/>
      <c r="D28" s="67"/>
      <c r="E28" s="12">
        <v>0</v>
      </c>
      <c r="F28" s="12">
        <v>0</v>
      </c>
      <c r="G28" s="2" t="b">
        <v>0</v>
      </c>
      <c r="H28" s="2"/>
      <c r="I28" s="2"/>
      <c r="J28" s="2"/>
      <c r="K28" s="2"/>
      <c r="L28" s="2"/>
      <c r="M28" s="2"/>
    </row>
    <row r="29" spans="1:13" ht="15" customHeight="1" x14ac:dyDescent="0.25">
      <c r="A29" s="65" t="s">
        <v>14</v>
      </c>
      <c r="B29" s="66"/>
      <c r="C29" s="66"/>
      <c r="D29" s="67"/>
      <c r="E29" s="12">
        <v>0</v>
      </c>
      <c r="F29" s="12">
        <v>0</v>
      </c>
      <c r="G29" s="2" t="b">
        <v>0</v>
      </c>
      <c r="H29" s="2"/>
      <c r="I29" s="2"/>
      <c r="J29" s="2"/>
      <c r="K29" s="2"/>
      <c r="L29" s="2"/>
      <c r="M29" s="2"/>
    </row>
    <row r="30" spans="1:13" ht="24" customHeight="1" x14ac:dyDescent="0.25">
      <c r="A30" s="65" t="s">
        <v>13</v>
      </c>
      <c r="B30" s="66"/>
      <c r="C30" s="66"/>
      <c r="D30" s="67"/>
      <c r="E30" s="12">
        <v>0</v>
      </c>
      <c r="F30" s="12">
        <v>0</v>
      </c>
      <c r="G30" s="2" t="b">
        <v>0</v>
      </c>
      <c r="H30" s="2"/>
      <c r="I30" s="2"/>
      <c r="J30" s="2"/>
      <c r="K30" s="2"/>
      <c r="L30" s="2"/>
      <c r="M30" s="2"/>
    </row>
    <row r="31" spans="1:13" ht="15" customHeight="1" x14ac:dyDescent="0.25">
      <c r="A31" s="65" t="s">
        <v>12</v>
      </c>
      <c r="B31" s="66"/>
      <c r="C31" s="66"/>
      <c r="D31" s="67"/>
      <c r="E31" s="12">
        <v>0</v>
      </c>
      <c r="F31" s="12">
        <v>0</v>
      </c>
      <c r="G31" s="2" t="b">
        <v>0</v>
      </c>
      <c r="H31" s="2"/>
      <c r="I31" s="2"/>
      <c r="J31" s="2"/>
      <c r="K31" s="2"/>
      <c r="L31" s="2"/>
      <c r="M31" s="2"/>
    </row>
    <row r="32" spans="1:13" ht="15" customHeight="1" x14ac:dyDescent="0.25">
      <c r="A32" s="65" t="s">
        <v>11</v>
      </c>
      <c r="B32" s="66"/>
      <c r="C32" s="66"/>
      <c r="D32" s="67"/>
      <c r="E32" s="12">
        <v>0</v>
      </c>
      <c r="F32" s="12">
        <v>0</v>
      </c>
      <c r="G32" s="2" t="b">
        <v>0</v>
      </c>
      <c r="H32" s="2"/>
      <c r="I32" s="2"/>
      <c r="J32" s="2"/>
      <c r="K32" s="2"/>
      <c r="L32" s="2"/>
      <c r="M32" s="2"/>
    </row>
    <row r="33" spans="1:13" ht="15" customHeight="1" x14ac:dyDescent="0.25">
      <c r="A33" s="65" t="s">
        <v>10</v>
      </c>
      <c r="B33" s="66"/>
      <c r="C33" s="66"/>
      <c r="D33" s="67"/>
      <c r="E33" s="12">
        <v>0</v>
      </c>
      <c r="F33" s="12">
        <v>0</v>
      </c>
      <c r="G33" s="2" t="b">
        <v>0</v>
      </c>
      <c r="H33" s="2"/>
      <c r="I33" s="2"/>
      <c r="J33" s="2"/>
      <c r="K33" s="2"/>
      <c r="L33" s="2"/>
      <c r="M33" s="2"/>
    </row>
    <row r="34" spans="1:13" ht="15" customHeight="1" x14ac:dyDescent="0.25">
      <c r="A34" s="65" t="s">
        <v>9</v>
      </c>
      <c r="B34" s="66"/>
      <c r="C34" s="66"/>
      <c r="D34" s="67"/>
      <c r="E34" s="12">
        <v>5144824.54</v>
      </c>
      <c r="F34" s="12">
        <v>5195331.4000000004</v>
      </c>
      <c r="G34" s="2" t="b">
        <v>1</v>
      </c>
      <c r="H34" s="2"/>
      <c r="I34" s="2"/>
      <c r="J34" s="2"/>
      <c r="K34" s="2"/>
      <c r="L34" s="2"/>
      <c r="M34" s="2"/>
    </row>
    <row r="35" spans="1:13" ht="15" customHeight="1" x14ac:dyDescent="0.25">
      <c r="A35" s="65" t="s">
        <v>8</v>
      </c>
      <c r="B35" s="66"/>
      <c r="C35" s="66"/>
      <c r="D35" s="67"/>
      <c r="E35" s="12">
        <v>-5371378.4000000004</v>
      </c>
      <c r="F35" s="12">
        <v>-5519587.2300000004</v>
      </c>
      <c r="G35" s="2" t="b">
        <v>1</v>
      </c>
      <c r="H35" s="2"/>
      <c r="I35" s="2"/>
      <c r="J35" s="2"/>
      <c r="K35" s="2"/>
      <c r="L35" s="2"/>
      <c r="M35" s="2"/>
    </row>
    <row r="36" spans="1:13" ht="15" customHeight="1" x14ac:dyDescent="0.25">
      <c r="A36" s="65" t="s">
        <v>7</v>
      </c>
      <c r="B36" s="66"/>
      <c r="C36" s="66"/>
      <c r="D36" s="67"/>
      <c r="E36" s="12">
        <v>0</v>
      </c>
      <c r="F36" s="12">
        <v>0</v>
      </c>
      <c r="G36" s="2" t="b">
        <v>0</v>
      </c>
      <c r="H36" s="2"/>
      <c r="I36" s="2"/>
      <c r="J36" s="2"/>
      <c r="K36" s="2"/>
      <c r="L36" s="2"/>
      <c r="M36" s="2"/>
    </row>
    <row r="37" spans="1:13" ht="15" customHeight="1" x14ac:dyDescent="0.25">
      <c r="A37" s="65" t="s">
        <v>6</v>
      </c>
      <c r="B37" s="66"/>
      <c r="C37" s="66"/>
      <c r="D37" s="67"/>
      <c r="E37" s="12">
        <v>-5371378.4000000004</v>
      </c>
      <c r="F37" s="12">
        <v>-5519587.2300000004</v>
      </c>
      <c r="G37" s="2" t="b">
        <v>0</v>
      </c>
      <c r="H37" s="2"/>
      <c r="I37" s="2"/>
      <c r="J37" s="2"/>
      <c r="K37" s="2"/>
      <c r="L37" s="2"/>
      <c r="M37" s="2"/>
    </row>
    <row r="38" spans="1:13" ht="15" customHeight="1" x14ac:dyDescent="0.25">
      <c r="A38" s="65" t="s">
        <v>5</v>
      </c>
      <c r="B38" s="66"/>
      <c r="C38" s="66"/>
      <c r="D38" s="67"/>
      <c r="E38" s="12">
        <v>0</v>
      </c>
      <c r="F38" s="12">
        <v>0</v>
      </c>
      <c r="G38" s="2" t="b">
        <v>0</v>
      </c>
      <c r="H38" s="2"/>
      <c r="I38" s="2"/>
      <c r="J38" s="2"/>
      <c r="K38" s="2"/>
      <c r="L38" s="2"/>
      <c r="M38" s="2"/>
    </row>
    <row r="39" spans="1:13" ht="15" customHeight="1" x14ac:dyDescent="0.25">
      <c r="A39" s="65" t="s">
        <v>4</v>
      </c>
      <c r="B39" s="66"/>
      <c r="C39" s="66"/>
      <c r="D39" s="67"/>
      <c r="E39" s="12">
        <v>-226553.86</v>
      </c>
      <c r="F39" s="12">
        <v>-324255.83</v>
      </c>
      <c r="G39" s="2" t="b">
        <v>1</v>
      </c>
      <c r="H39" s="2"/>
      <c r="I39" s="2"/>
      <c r="J39" s="2"/>
      <c r="K39" s="2"/>
      <c r="L39" s="2"/>
      <c r="M39" s="2"/>
    </row>
    <row r="40" spans="1:13" ht="15" customHeight="1" x14ac:dyDescent="0.25">
      <c r="A40" s="11"/>
      <c r="B40" s="11"/>
      <c r="C40" s="11"/>
      <c r="D40" s="11"/>
      <c r="E40" s="10"/>
      <c r="F40" s="9"/>
      <c r="G40" s="2"/>
      <c r="H40" s="2"/>
      <c r="I40" s="2"/>
      <c r="J40" s="2"/>
      <c r="K40" s="2"/>
      <c r="L40" s="2"/>
      <c r="M40" s="2"/>
    </row>
    <row r="41" spans="1:13" ht="13.5" hidden="1" customHeight="1" x14ac:dyDescent="0.25">
      <c r="A41" s="92" t="s">
        <v>3</v>
      </c>
      <c r="B41" s="92"/>
      <c r="C41" s="92"/>
      <c r="D41" s="92"/>
      <c r="E41" s="8"/>
      <c r="F41" s="8"/>
      <c r="G41" s="7">
        <v>2022</v>
      </c>
    </row>
    <row r="42" spans="1:13" ht="15" customHeight="1" x14ac:dyDescent="0.25">
      <c r="A42" s="92"/>
      <c r="B42" s="92"/>
      <c r="C42" s="92"/>
      <c r="D42" s="92"/>
      <c r="E42" s="3"/>
      <c r="F42" s="5">
        <v>0</v>
      </c>
      <c r="G42" s="2" t="b">
        <v>0</v>
      </c>
    </row>
    <row r="43" spans="1:13" ht="15" customHeight="1" x14ac:dyDescent="0.25">
      <c r="A43" s="48"/>
      <c r="B43" s="48"/>
      <c r="C43" s="48"/>
      <c r="D43" s="48"/>
      <c r="E43" s="3"/>
      <c r="F43" s="3"/>
      <c r="G43" s="2"/>
    </row>
    <row r="44" spans="1:13" ht="36" customHeight="1" x14ac:dyDescent="0.25">
      <c r="A44" s="83" t="s">
        <v>2</v>
      </c>
      <c r="B44" s="83"/>
      <c r="C44" s="83" t="str">
        <f>G44&amp;CHAR(10)&amp;"......................................."&amp;CHAR(10)&amp;"rok, miesiąc, dzień"</f>
        <v>2023.03.27
.......................................
rok, miesiąc, dzień</v>
      </c>
      <c r="D44" s="83"/>
      <c r="E44" s="83" t="s">
        <v>1</v>
      </c>
      <c r="F44" s="84"/>
      <c r="G44" s="2" t="s">
        <v>109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A37:D37"/>
    <mergeCell ref="A26:D26"/>
    <mergeCell ref="A27:D27"/>
    <mergeCell ref="A28:D28"/>
    <mergeCell ref="A29:D29"/>
    <mergeCell ref="A30:D30"/>
    <mergeCell ref="A36:D36"/>
    <mergeCell ref="A32:D32"/>
    <mergeCell ref="A33:D33"/>
    <mergeCell ref="A34:D34"/>
    <mergeCell ref="A35:D35"/>
    <mergeCell ref="E44:F44"/>
    <mergeCell ref="A38:D38"/>
    <mergeCell ref="A39:D39"/>
    <mergeCell ref="A41:D41"/>
    <mergeCell ref="A42:D42"/>
    <mergeCell ref="A44:B44"/>
    <mergeCell ref="C44:D44"/>
    <mergeCell ref="A21:D21"/>
    <mergeCell ref="A22:D22"/>
    <mergeCell ref="A23:D23"/>
    <mergeCell ref="A24:D24"/>
    <mergeCell ref="A31:D31"/>
    <mergeCell ref="A25:D25"/>
    <mergeCell ref="A19:D19"/>
    <mergeCell ref="A20:D20"/>
    <mergeCell ref="A13:D13"/>
    <mergeCell ref="E9:F9"/>
    <mergeCell ref="A11:D11"/>
    <mergeCell ref="A12:D12"/>
    <mergeCell ref="A9:B9"/>
    <mergeCell ref="C9:D9"/>
    <mergeCell ref="A16:D16"/>
    <mergeCell ref="A17:D17"/>
    <mergeCell ref="A18:D18"/>
    <mergeCell ref="A14:D14"/>
    <mergeCell ref="A15:D15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  <mergeCell ref="C6:D6"/>
    <mergeCell ref="A7:B7"/>
    <mergeCell ref="C7:D7"/>
    <mergeCell ref="A8:B8"/>
    <mergeCell ref="C8:D8"/>
  </mergeCells>
  <conditionalFormatting sqref="A12:F39">
    <cfRule type="expression" dxfId="7" priority="6">
      <formula>$G12</formula>
    </cfRule>
  </conditionalFormatting>
  <conditionalFormatting sqref="E12:E39">
    <cfRule type="expression" dxfId="6" priority="5">
      <formula>AND($G$3,$E12=0)</formula>
    </cfRule>
  </conditionalFormatting>
  <conditionalFormatting sqref="F12:F39">
    <cfRule type="expression" dxfId="5" priority="4">
      <formula>AND($G$3,$F12=0)</formula>
    </cfRule>
  </conditionalFormatting>
  <conditionalFormatting sqref="F42">
    <cfRule type="expression" dxfId="4" priority="3">
      <formula>OR($G42=FALSE,AND($G$3,$F42=0))</formula>
    </cfRule>
  </conditionalFormatting>
  <pageMargins left="0.23622047244094499" right="0.23622047244094499" top="0.59055118110236204" bottom="0.78740157480314998" header="0.3" footer="0.27559055118110198"/>
  <pageSetup paperSize="9" scale="81" fitToHeight="0" orientation="portrait" r:id="rId1"/>
  <headerFooter>
    <oddFooter>&amp;L
&amp;"Calibri"&amp;7Finanse VULCAN wersja 23.02.0003.34619, VULCAN sp. z o.o., licencja: warszawapragapolnoc, nr lic: 3079, Dzielnicowe Biuro Finansów Oświaty Praga Północ m. st...&amp;C&amp;"Calibri"&amp;8Strona &amp;P z &amp;N
&amp;R
&amp;"Calibri"&amp;7</oddFooter>
  </headerFooter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7"/>
  <sheetViews>
    <sheetView showGridLines="0" topLeftCell="A24" workbookViewId="0">
      <selection sqref="A1:F44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8" width="9.140625" style="1"/>
    <col min="9" max="9" width="13.85546875" style="1" customWidth="1"/>
    <col min="10" max="10" width="14.140625" style="1" customWidth="1"/>
    <col min="11" max="16384" width="9.140625" style="1"/>
  </cols>
  <sheetData>
    <row r="1" spans="1:13" ht="15" customHeight="1" x14ac:dyDescent="0.25"/>
    <row r="2" spans="1:13" ht="15" customHeight="1" x14ac:dyDescent="0.25">
      <c r="A2" s="68" t="s">
        <v>35</v>
      </c>
      <c r="B2" s="68"/>
      <c r="C2" s="68"/>
      <c r="D2" s="68"/>
      <c r="E2" s="68"/>
      <c r="F2" s="68"/>
      <c r="G2" s="18" t="s">
        <v>46</v>
      </c>
      <c r="H2" s="2"/>
      <c r="I2" s="2"/>
      <c r="J2" s="2"/>
      <c r="K2" s="2"/>
      <c r="L2" s="2"/>
    </row>
    <row r="3" spans="1:13" ht="15.75" customHeight="1" x14ac:dyDescent="0.25">
      <c r="A3" s="69" t="s">
        <v>45</v>
      </c>
      <c r="B3" s="78"/>
      <c r="C3" s="73"/>
      <c r="D3" s="74"/>
      <c r="E3" s="142" t="s">
        <v>44</v>
      </c>
      <c r="F3" s="143"/>
      <c r="G3" s="2" t="b">
        <v>0</v>
      </c>
    </row>
    <row r="4" spans="1:13" ht="31.5" customHeight="1" x14ac:dyDescent="0.25">
      <c r="A4" s="79" t="s">
        <v>218</v>
      </c>
      <c r="B4" s="80"/>
      <c r="C4" s="75" t="str">
        <f>IF(G4,"Rachunek zysków i strat","Zestawienie zmian w funduszu jednostki")</f>
        <v>Zestawienie zmian w funduszu jednostki</v>
      </c>
      <c r="D4" s="76"/>
      <c r="E4" s="151" t="s">
        <v>42</v>
      </c>
      <c r="F4" s="163"/>
      <c r="G4" s="2" t="b">
        <v>0</v>
      </c>
      <c r="H4" s="2"/>
    </row>
    <row r="5" spans="1:13" ht="15" customHeight="1" x14ac:dyDescent="0.25">
      <c r="A5" s="79" t="s">
        <v>219</v>
      </c>
      <c r="B5" s="80"/>
      <c r="C5" s="77" t="str">
        <f>IF(G5,"sporządzony","sporządzone")</f>
        <v>sporządzone</v>
      </c>
      <c r="D5" s="76"/>
      <c r="E5" s="151"/>
      <c r="F5" s="163"/>
      <c r="G5" s="2" t="b">
        <v>0</v>
      </c>
    </row>
    <row r="6" spans="1:13" ht="15" customHeight="1" x14ac:dyDescent="0.25">
      <c r="A6" s="79" t="s">
        <v>139</v>
      </c>
      <c r="B6" s="80"/>
      <c r="C6" s="77" t="str">
        <f>CONCATENATE("na dzień ",G6)</f>
        <v>na dzień 31.12.2022</v>
      </c>
      <c r="D6" s="76"/>
      <c r="E6" s="151"/>
      <c r="F6" s="163"/>
      <c r="G6" s="2" t="s">
        <v>39</v>
      </c>
    </row>
    <row r="7" spans="1:13" ht="15" customHeight="1" x14ac:dyDescent="0.25">
      <c r="A7" s="85" t="s">
        <v>220</v>
      </c>
      <c r="B7" s="86"/>
      <c r="C7" s="77" t="str">
        <f>IF(G4,"Wariant porównawczy","")</f>
        <v/>
      </c>
      <c r="D7" s="76"/>
      <c r="E7" s="49" t="s">
        <v>34</v>
      </c>
      <c r="F7" s="50"/>
      <c r="G7" s="64">
        <v>2022</v>
      </c>
    </row>
    <row r="8" spans="1:13" ht="15" customHeight="1" x14ac:dyDescent="0.25">
      <c r="A8" s="89" t="s">
        <v>37</v>
      </c>
      <c r="B8" s="78"/>
      <c r="C8" s="77"/>
      <c r="D8" s="76"/>
      <c r="E8" s="139"/>
      <c r="F8" s="140"/>
      <c r="G8" s="64">
        <v>2022</v>
      </c>
    </row>
    <row r="9" spans="1:13" ht="15" customHeight="1" x14ac:dyDescent="0.25">
      <c r="A9" s="165" t="s">
        <v>225</v>
      </c>
      <c r="B9" s="86"/>
      <c r="C9" s="93" t="s">
        <v>35</v>
      </c>
      <c r="D9" s="94"/>
      <c r="E9" s="158" t="s">
        <v>34</v>
      </c>
      <c r="F9" s="164"/>
    </row>
    <row r="10" spans="1:13" ht="15" customHeight="1" x14ac:dyDescent="0.25"/>
    <row r="11" spans="1:13" ht="25.5" customHeight="1" x14ac:dyDescent="0.25">
      <c r="A11" s="90"/>
      <c r="B11" s="91"/>
      <c r="C11" s="91"/>
      <c r="D11" s="91"/>
      <c r="E11" s="14" t="s">
        <v>33</v>
      </c>
      <c r="F11" s="13" t="s">
        <v>32</v>
      </c>
    </row>
    <row r="12" spans="1:13" ht="15" customHeight="1" x14ac:dyDescent="0.25">
      <c r="A12" s="65" t="s">
        <v>31</v>
      </c>
      <c r="B12" s="66"/>
      <c r="C12" s="66"/>
      <c r="D12" s="67"/>
      <c r="E12" s="12">
        <v>198783757.63</v>
      </c>
      <c r="F12" s="12">
        <v>220884913.19999999</v>
      </c>
      <c r="G12" s="2" t="b">
        <v>1</v>
      </c>
      <c r="H12" s="2"/>
      <c r="I12" s="46">
        <f>SUM('P163:dbfo'!E12)</f>
        <v>198783757.63000005</v>
      </c>
      <c r="J12" s="46">
        <f>SUM('P163:dbfo'!F12)</f>
        <v>220884913.19999996</v>
      </c>
      <c r="K12" s="46">
        <f>E12-I12</f>
        <v>0</v>
      </c>
      <c r="L12" s="46">
        <f>F12-J12</f>
        <v>0</v>
      </c>
      <c r="M12" s="46"/>
    </row>
    <row r="13" spans="1:13" ht="15" customHeight="1" x14ac:dyDescent="0.25">
      <c r="A13" s="65" t="s">
        <v>30</v>
      </c>
      <c r="B13" s="66"/>
      <c r="C13" s="66"/>
      <c r="D13" s="67"/>
      <c r="E13" s="12">
        <v>159620628.38999999</v>
      </c>
      <c r="F13" s="12">
        <v>164760880.22999999</v>
      </c>
      <c r="G13" s="2" t="b">
        <v>0</v>
      </c>
      <c r="H13" s="2"/>
      <c r="I13" s="46">
        <f>SUM('P163:dbfo'!E13)</f>
        <v>159620628.39000002</v>
      </c>
      <c r="J13" s="46">
        <f>SUM('P163:dbfo'!F13)</f>
        <v>164760880.23000002</v>
      </c>
      <c r="K13" s="46">
        <f t="shared" ref="K13:K39" si="0">E13-I13</f>
        <v>0</v>
      </c>
      <c r="L13" s="46">
        <f t="shared" ref="L13:L39" si="1">F13-J13</f>
        <v>0</v>
      </c>
      <c r="M13" s="46"/>
    </row>
    <row r="14" spans="1:13" ht="15" customHeight="1" x14ac:dyDescent="0.25">
      <c r="A14" s="65" t="s">
        <v>29</v>
      </c>
      <c r="B14" s="66"/>
      <c r="C14" s="66"/>
      <c r="D14" s="67"/>
      <c r="E14" s="12">
        <v>0</v>
      </c>
      <c r="F14" s="12">
        <v>0</v>
      </c>
      <c r="G14" s="2" t="b">
        <v>0</v>
      </c>
      <c r="H14" s="2"/>
      <c r="I14" s="46">
        <f>SUM('P163:dbfo'!E14)</f>
        <v>0</v>
      </c>
      <c r="J14" s="46">
        <f>SUM('P163:dbfo'!F14)</f>
        <v>0</v>
      </c>
      <c r="K14" s="46">
        <f t="shared" si="0"/>
        <v>0</v>
      </c>
      <c r="L14" s="46">
        <f t="shared" si="1"/>
        <v>0</v>
      </c>
      <c r="M14" s="46"/>
    </row>
    <row r="15" spans="1:13" ht="15" customHeight="1" x14ac:dyDescent="0.25">
      <c r="A15" s="65" t="s">
        <v>28</v>
      </c>
      <c r="B15" s="66"/>
      <c r="C15" s="66"/>
      <c r="D15" s="67"/>
      <c r="E15" s="12">
        <v>139937471.03999999</v>
      </c>
      <c r="F15" s="12">
        <v>149589862.03</v>
      </c>
      <c r="G15" s="2" t="b">
        <v>0</v>
      </c>
      <c r="H15" s="2"/>
      <c r="I15" s="46">
        <f>SUM('P163:dbfo'!E15)</f>
        <v>139937471.04000002</v>
      </c>
      <c r="J15" s="46">
        <f>SUM('P163:dbfo'!F15)</f>
        <v>149589862.03</v>
      </c>
      <c r="K15" s="46">
        <f t="shared" si="0"/>
        <v>0</v>
      </c>
      <c r="L15" s="46">
        <f t="shared" si="1"/>
        <v>0</v>
      </c>
      <c r="M15" s="46"/>
    </row>
    <row r="16" spans="1:13" ht="15" customHeight="1" x14ac:dyDescent="0.25">
      <c r="A16" s="65" t="s">
        <v>27</v>
      </c>
      <c r="B16" s="66"/>
      <c r="C16" s="66"/>
      <c r="D16" s="67"/>
      <c r="E16" s="12">
        <v>0</v>
      </c>
      <c r="F16" s="12">
        <v>0</v>
      </c>
      <c r="G16" s="2" t="b">
        <v>0</v>
      </c>
      <c r="H16" s="2"/>
      <c r="I16" s="46">
        <f>SUM('P163:dbfo'!E16)</f>
        <v>0</v>
      </c>
      <c r="J16" s="46">
        <f>SUM('P163:dbfo'!F16)</f>
        <v>0</v>
      </c>
      <c r="K16" s="46">
        <f t="shared" si="0"/>
        <v>0</v>
      </c>
      <c r="L16" s="46">
        <f t="shared" si="1"/>
        <v>0</v>
      </c>
      <c r="M16" s="46"/>
    </row>
    <row r="17" spans="1:13" ht="15" customHeight="1" x14ac:dyDescent="0.25">
      <c r="A17" s="65" t="s">
        <v>26</v>
      </c>
      <c r="B17" s="66"/>
      <c r="C17" s="66"/>
      <c r="D17" s="67"/>
      <c r="E17" s="12">
        <v>0</v>
      </c>
      <c r="F17" s="12">
        <v>54732.54</v>
      </c>
      <c r="G17" s="2" t="b">
        <v>0</v>
      </c>
      <c r="H17" s="2"/>
      <c r="I17" s="46">
        <f>SUM('P163:dbfo'!E17)</f>
        <v>0</v>
      </c>
      <c r="J17" s="46">
        <f>SUM('P163:dbfo'!F17)</f>
        <v>54732.539999999994</v>
      </c>
      <c r="K17" s="46">
        <f t="shared" si="0"/>
        <v>0</v>
      </c>
      <c r="L17" s="46">
        <f t="shared" si="1"/>
        <v>0</v>
      </c>
      <c r="M17" s="46"/>
    </row>
    <row r="18" spans="1:13" ht="15" customHeight="1" x14ac:dyDescent="0.25">
      <c r="A18" s="65" t="s">
        <v>25</v>
      </c>
      <c r="B18" s="66"/>
      <c r="C18" s="66"/>
      <c r="D18" s="67"/>
      <c r="E18" s="12">
        <v>0</v>
      </c>
      <c r="F18" s="12">
        <v>0</v>
      </c>
      <c r="G18" s="2" t="b">
        <v>0</v>
      </c>
      <c r="H18" s="2"/>
      <c r="I18" s="46">
        <f>SUM('P163:dbfo'!E18)</f>
        <v>0</v>
      </c>
      <c r="J18" s="46">
        <f>SUM('P163:dbfo'!F18)</f>
        <v>0</v>
      </c>
      <c r="K18" s="46">
        <f t="shared" si="0"/>
        <v>0</v>
      </c>
      <c r="L18" s="46">
        <f t="shared" si="1"/>
        <v>0</v>
      </c>
      <c r="M18" s="46"/>
    </row>
    <row r="19" spans="1:13" ht="24" customHeight="1" x14ac:dyDescent="0.25">
      <c r="A19" s="65" t="s">
        <v>24</v>
      </c>
      <c r="B19" s="66"/>
      <c r="C19" s="66"/>
      <c r="D19" s="67"/>
      <c r="E19" s="12">
        <v>19683157.350000001</v>
      </c>
      <c r="F19" s="12">
        <f>15055893.17+6667.99</f>
        <v>15062561.16</v>
      </c>
      <c r="G19" s="2" t="b">
        <v>0</v>
      </c>
      <c r="H19" s="2"/>
      <c r="I19" s="46">
        <f>SUM('P163:dbfo'!E19)</f>
        <v>19683157.350000001</v>
      </c>
      <c r="J19" s="46">
        <f>SUM('P163:dbfo'!F19)</f>
        <v>15062561.16</v>
      </c>
      <c r="K19" s="46">
        <f t="shared" si="0"/>
        <v>0</v>
      </c>
      <c r="L19" s="46">
        <f t="shared" si="1"/>
        <v>0</v>
      </c>
      <c r="M19" s="46"/>
    </row>
    <row r="20" spans="1:13" ht="15" customHeight="1" x14ac:dyDescent="0.25">
      <c r="A20" s="65" t="s">
        <v>23</v>
      </c>
      <c r="B20" s="66"/>
      <c r="C20" s="66"/>
      <c r="D20" s="67"/>
      <c r="E20" s="12">
        <v>0</v>
      </c>
      <c r="F20" s="12">
        <v>0</v>
      </c>
      <c r="G20" s="2" t="b">
        <v>0</v>
      </c>
      <c r="H20" s="2"/>
      <c r="I20" s="46">
        <f>SUM('P163:dbfo'!E20)</f>
        <v>0</v>
      </c>
      <c r="J20" s="46">
        <f>SUM('P163:dbfo'!F20)</f>
        <v>0</v>
      </c>
      <c r="K20" s="46">
        <f t="shared" si="0"/>
        <v>0</v>
      </c>
      <c r="L20" s="46">
        <f t="shared" si="1"/>
        <v>0</v>
      </c>
      <c r="M20" s="46"/>
    </row>
    <row r="21" spans="1:13" ht="15" customHeight="1" x14ac:dyDescent="0.25">
      <c r="A21" s="65" t="s">
        <v>22</v>
      </c>
      <c r="B21" s="66"/>
      <c r="C21" s="66"/>
      <c r="D21" s="67"/>
      <c r="E21" s="12">
        <v>0</v>
      </c>
      <c r="F21" s="12">
        <v>53724.5</v>
      </c>
      <c r="G21" s="2" t="b">
        <v>0</v>
      </c>
      <c r="H21" s="2"/>
      <c r="I21" s="46">
        <f>SUM('P163:dbfo'!E21)</f>
        <v>0</v>
      </c>
      <c r="J21" s="46">
        <f>SUM('P163:dbfo'!F21)</f>
        <v>53724.5</v>
      </c>
      <c r="K21" s="46">
        <f t="shared" si="0"/>
        <v>0</v>
      </c>
      <c r="L21" s="46">
        <f t="shared" si="1"/>
        <v>0</v>
      </c>
      <c r="M21" s="46"/>
    </row>
    <row r="22" spans="1:13" ht="15" customHeight="1" x14ac:dyDescent="0.25">
      <c r="A22" s="65" t="s">
        <v>21</v>
      </c>
      <c r="B22" s="66"/>
      <c r="C22" s="66"/>
      <c r="D22" s="67"/>
      <c r="E22" s="12">
        <v>0</v>
      </c>
      <c r="F22" s="12">
        <v>0</v>
      </c>
      <c r="G22" s="2" t="b">
        <v>0</v>
      </c>
      <c r="H22" s="2"/>
      <c r="I22" s="46">
        <f>SUM('P163:dbfo'!E22)</f>
        <v>0</v>
      </c>
      <c r="J22" s="46">
        <f>SUM('P163:dbfo'!F22)</f>
        <v>0</v>
      </c>
      <c r="K22" s="46">
        <f t="shared" si="0"/>
        <v>0</v>
      </c>
      <c r="L22" s="46">
        <f t="shared" si="1"/>
        <v>0</v>
      </c>
      <c r="M22" s="46"/>
    </row>
    <row r="23" spans="1:13" ht="15" customHeight="1" x14ac:dyDescent="0.25">
      <c r="A23" s="65" t="s">
        <v>20</v>
      </c>
      <c r="B23" s="66"/>
      <c r="C23" s="66"/>
      <c r="D23" s="67"/>
      <c r="E23" s="12">
        <v>0</v>
      </c>
      <c r="F23" s="12">
        <v>0</v>
      </c>
      <c r="G23" s="2" t="b">
        <v>0</v>
      </c>
      <c r="H23" s="2"/>
      <c r="I23" s="46">
        <f>SUM('P163:dbfo'!E23)</f>
        <v>0</v>
      </c>
      <c r="J23" s="46">
        <f>SUM('P163:dbfo'!F23)</f>
        <v>0</v>
      </c>
      <c r="K23" s="46">
        <f t="shared" si="0"/>
        <v>0</v>
      </c>
      <c r="L23" s="46">
        <f t="shared" si="1"/>
        <v>0</v>
      </c>
      <c r="M23" s="46"/>
    </row>
    <row r="24" spans="1:13" ht="15" customHeight="1" x14ac:dyDescent="0.25">
      <c r="A24" s="65" t="s">
        <v>19</v>
      </c>
      <c r="B24" s="66"/>
      <c r="C24" s="66"/>
      <c r="D24" s="67"/>
      <c r="E24" s="12">
        <v>137519472.81999999</v>
      </c>
      <c r="F24" s="12">
        <v>145622456.25</v>
      </c>
      <c r="G24" s="2" t="b">
        <v>0</v>
      </c>
      <c r="H24" s="2"/>
      <c r="I24" s="46">
        <f>SUM('P163:dbfo'!E24)</f>
        <v>137519472.81999999</v>
      </c>
      <c r="J24" s="46">
        <f>SUM('P163:dbfo'!F24)</f>
        <v>145622456.25</v>
      </c>
      <c r="K24" s="46">
        <f t="shared" si="0"/>
        <v>0</v>
      </c>
      <c r="L24" s="46">
        <f t="shared" si="1"/>
        <v>0</v>
      </c>
      <c r="M24" s="46"/>
    </row>
    <row r="25" spans="1:13" ht="15" customHeight="1" x14ac:dyDescent="0.25">
      <c r="A25" s="65" t="s">
        <v>18</v>
      </c>
      <c r="B25" s="66"/>
      <c r="C25" s="66"/>
      <c r="D25" s="67"/>
      <c r="E25" s="12">
        <v>137254289.09</v>
      </c>
      <c r="F25" s="12">
        <v>145260254.94999999</v>
      </c>
      <c r="G25" s="2" t="b">
        <v>0</v>
      </c>
      <c r="H25" s="2"/>
      <c r="I25" s="46">
        <f>SUM('P163:dbfo'!E25)</f>
        <v>137254289.09</v>
      </c>
      <c r="J25" s="46">
        <f>SUM('P163:dbfo'!F25)</f>
        <v>145260254.94999999</v>
      </c>
      <c r="K25" s="46">
        <f t="shared" si="0"/>
        <v>0</v>
      </c>
      <c r="L25" s="46">
        <f t="shared" si="1"/>
        <v>0</v>
      </c>
      <c r="M25" s="46"/>
    </row>
    <row r="26" spans="1:13" ht="15" customHeight="1" x14ac:dyDescent="0.25">
      <c r="A26" s="65" t="s">
        <v>17</v>
      </c>
      <c r="B26" s="66"/>
      <c r="C26" s="66"/>
      <c r="D26" s="67"/>
      <c r="E26" s="12">
        <v>231358.73</v>
      </c>
      <c r="F26" s="12">
        <v>307468.76</v>
      </c>
      <c r="G26" s="2" t="b">
        <v>0</v>
      </c>
      <c r="H26" s="2"/>
      <c r="I26" s="46">
        <f>SUM('P163:dbfo'!E26)</f>
        <v>231358.72999999998</v>
      </c>
      <c r="J26" s="46">
        <f>SUM('P163:dbfo'!F26)</f>
        <v>307468.76</v>
      </c>
      <c r="K26" s="46">
        <f t="shared" si="0"/>
        <v>0</v>
      </c>
      <c r="L26" s="46">
        <f t="shared" si="1"/>
        <v>0</v>
      </c>
      <c r="M26" s="46"/>
    </row>
    <row r="27" spans="1:13" ht="15" customHeight="1" x14ac:dyDescent="0.25">
      <c r="A27" s="65" t="s">
        <v>16</v>
      </c>
      <c r="B27" s="66"/>
      <c r="C27" s="66"/>
      <c r="D27" s="67"/>
      <c r="E27" s="12">
        <v>0</v>
      </c>
      <c r="F27" s="12">
        <v>0</v>
      </c>
      <c r="G27" s="2" t="b">
        <v>0</v>
      </c>
      <c r="H27" s="2"/>
      <c r="I27" s="46">
        <f>SUM('P163:dbfo'!E27)</f>
        <v>0</v>
      </c>
      <c r="J27" s="46">
        <f>SUM('P163:dbfo'!F27)</f>
        <v>0</v>
      </c>
      <c r="K27" s="46">
        <f t="shared" si="0"/>
        <v>0</v>
      </c>
      <c r="L27" s="46">
        <f t="shared" si="1"/>
        <v>0</v>
      </c>
      <c r="M27" s="46"/>
    </row>
    <row r="28" spans="1:13" ht="15" customHeight="1" x14ac:dyDescent="0.25">
      <c r="A28" s="65" t="s">
        <v>15</v>
      </c>
      <c r="B28" s="66"/>
      <c r="C28" s="66"/>
      <c r="D28" s="67"/>
      <c r="E28" s="12">
        <v>0</v>
      </c>
      <c r="F28" s="12">
        <v>54732.54</v>
      </c>
      <c r="G28" s="2" t="b">
        <v>0</v>
      </c>
      <c r="H28" s="2"/>
      <c r="I28" s="46">
        <f>SUM('P163:dbfo'!E28)</f>
        <v>0</v>
      </c>
      <c r="J28" s="46">
        <f>SUM('P163:dbfo'!F28)</f>
        <v>54732.539999999994</v>
      </c>
      <c r="K28" s="46">
        <f t="shared" si="0"/>
        <v>0</v>
      </c>
      <c r="L28" s="46">
        <f t="shared" si="1"/>
        <v>0</v>
      </c>
      <c r="M28" s="46"/>
    </row>
    <row r="29" spans="1:13" ht="15" customHeight="1" x14ac:dyDescent="0.25">
      <c r="A29" s="65" t="s">
        <v>14</v>
      </c>
      <c r="B29" s="66"/>
      <c r="C29" s="66"/>
      <c r="D29" s="67"/>
      <c r="E29" s="12">
        <v>0</v>
      </c>
      <c r="F29" s="12">
        <v>0</v>
      </c>
      <c r="G29" s="2" t="b">
        <v>0</v>
      </c>
      <c r="H29" s="2"/>
      <c r="I29" s="46">
        <f>SUM('P163:dbfo'!E29)</f>
        <v>0</v>
      </c>
      <c r="J29" s="46">
        <f>SUM('P163:dbfo'!F29)</f>
        <v>0</v>
      </c>
      <c r="K29" s="46">
        <f t="shared" si="0"/>
        <v>0</v>
      </c>
      <c r="L29" s="46">
        <f t="shared" si="1"/>
        <v>0</v>
      </c>
      <c r="M29" s="46"/>
    </row>
    <row r="30" spans="1:13" ht="24" customHeight="1" x14ac:dyDescent="0.25">
      <c r="A30" s="65" t="s">
        <v>13</v>
      </c>
      <c r="B30" s="66"/>
      <c r="C30" s="66"/>
      <c r="D30" s="67"/>
      <c r="E30" s="12">
        <v>0</v>
      </c>
      <c r="F30" s="12">
        <v>0</v>
      </c>
      <c r="G30" s="2" t="b">
        <v>0</v>
      </c>
      <c r="H30" s="2"/>
      <c r="I30" s="46">
        <f>SUM('P163:dbfo'!E30)</f>
        <v>0</v>
      </c>
      <c r="J30" s="46">
        <f>SUM('P163:dbfo'!F30)</f>
        <v>0</v>
      </c>
      <c r="K30" s="46">
        <f t="shared" si="0"/>
        <v>0</v>
      </c>
      <c r="L30" s="46">
        <f t="shared" si="1"/>
        <v>0</v>
      </c>
      <c r="M30" s="46"/>
    </row>
    <row r="31" spans="1:13" ht="15" customHeight="1" x14ac:dyDescent="0.25">
      <c r="A31" s="65" t="s">
        <v>12</v>
      </c>
      <c r="B31" s="66"/>
      <c r="C31" s="66"/>
      <c r="D31" s="67"/>
      <c r="E31" s="12">
        <v>0</v>
      </c>
      <c r="F31" s="12">
        <v>0</v>
      </c>
      <c r="G31" s="2" t="b">
        <v>0</v>
      </c>
      <c r="H31" s="2"/>
      <c r="I31" s="46">
        <f>SUM('P163:dbfo'!E31)</f>
        <v>0</v>
      </c>
      <c r="J31" s="46">
        <f>SUM('P163:dbfo'!F31)</f>
        <v>0</v>
      </c>
      <c r="K31" s="46">
        <f t="shared" si="0"/>
        <v>0</v>
      </c>
      <c r="L31" s="46">
        <f t="shared" si="1"/>
        <v>0</v>
      </c>
      <c r="M31" s="46"/>
    </row>
    <row r="32" spans="1:13" ht="15" customHeight="1" x14ac:dyDescent="0.25">
      <c r="A32" s="65" t="s">
        <v>11</v>
      </c>
      <c r="B32" s="66"/>
      <c r="C32" s="66"/>
      <c r="D32" s="67"/>
      <c r="E32" s="12">
        <v>0</v>
      </c>
      <c r="F32" s="12">
        <v>0</v>
      </c>
      <c r="G32" s="2" t="b">
        <v>0</v>
      </c>
      <c r="H32" s="2"/>
      <c r="I32" s="46">
        <f>SUM('P163:dbfo'!E32)</f>
        <v>0</v>
      </c>
      <c r="J32" s="46">
        <f>SUM('P163:dbfo'!F32)</f>
        <v>0</v>
      </c>
      <c r="K32" s="46">
        <f t="shared" si="0"/>
        <v>0</v>
      </c>
      <c r="L32" s="46">
        <f t="shared" si="1"/>
        <v>0</v>
      </c>
      <c r="M32" s="46"/>
    </row>
    <row r="33" spans="1:13" ht="15" customHeight="1" x14ac:dyDescent="0.25">
      <c r="A33" s="65" t="s">
        <v>10</v>
      </c>
      <c r="B33" s="66"/>
      <c r="C33" s="66"/>
      <c r="D33" s="67"/>
      <c r="E33" s="12">
        <v>33825</v>
      </c>
      <c r="F33" s="12">
        <v>0</v>
      </c>
      <c r="G33" s="2" t="b">
        <v>0</v>
      </c>
      <c r="H33" s="2"/>
      <c r="I33" s="46">
        <f>SUM('P163:dbfo'!E33)</f>
        <v>33825</v>
      </c>
      <c r="J33" s="46">
        <f>SUM('P163:dbfo'!F33)</f>
        <v>0</v>
      </c>
      <c r="K33" s="46">
        <f t="shared" si="0"/>
        <v>0</v>
      </c>
      <c r="L33" s="46">
        <f t="shared" si="1"/>
        <v>0</v>
      </c>
      <c r="M33" s="46"/>
    </row>
    <row r="34" spans="1:13" ht="15" customHeight="1" x14ac:dyDescent="0.25">
      <c r="A34" s="65" t="s">
        <v>9</v>
      </c>
      <c r="B34" s="66"/>
      <c r="C34" s="66"/>
      <c r="D34" s="67"/>
      <c r="E34" s="12">
        <v>220884913.19999999</v>
      </c>
      <c r="F34" s="12">
        <v>240023337.18000001</v>
      </c>
      <c r="G34" s="2" t="b">
        <v>1</v>
      </c>
      <c r="H34" s="2"/>
      <c r="I34" s="46">
        <f>SUM('P163:dbfo'!E34)</f>
        <v>220884913.19999996</v>
      </c>
      <c r="J34" s="46">
        <f>SUM('P163:dbfo'!F34)</f>
        <v>240023337.18000004</v>
      </c>
      <c r="K34" s="46">
        <f t="shared" si="0"/>
        <v>0</v>
      </c>
      <c r="L34" s="46">
        <f t="shared" si="1"/>
        <v>0</v>
      </c>
      <c r="M34" s="46"/>
    </row>
    <row r="35" spans="1:13" ht="15" customHeight="1" x14ac:dyDescent="0.25">
      <c r="A35" s="65" t="s">
        <v>8</v>
      </c>
      <c r="B35" s="66"/>
      <c r="C35" s="66"/>
      <c r="D35" s="67"/>
      <c r="E35" s="12">
        <v>-145260254.94999999</v>
      </c>
      <c r="F35" s="12">
        <v>-155312422.13999999</v>
      </c>
      <c r="G35" s="2" t="b">
        <v>1</v>
      </c>
      <c r="H35" s="2"/>
      <c r="I35" s="46">
        <f>SUM('P163:dbfo'!E35)</f>
        <v>-145260254.94999999</v>
      </c>
      <c r="J35" s="46">
        <f>SUM('P163:dbfo'!F35)</f>
        <v>-155312422.13999996</v>
      </c>
      <c r="K35" s="46">
        <f t="shared" si="0"/>
        <v>0</v>
      </c>
      <c r="L35" s="46">
        <f t="shared" si="1"/>
        <v>0</v>
      </c>
      <c r="M35" s="46"/>
    </row>
    <row r="36" spans="1:13" ht="15" customHeight="1" x14ac:dyDescent="0.25">
      <c r="A36" s="65" t="s">
        <v>7</v>
      </c>
      <c r="B36" s="66"/>
      <c r="C36" s="66"/>
      <c r="D36" s="67"/>
      <c r="E36" s="12">
        <v>0</v>
      </c>
      <c r="F36" s="12">
        <v>0</v>
      </c>
      <c r="G36" s="2" t="b">
        <v>0</v>
      </c>
      <c r="H36" s="2"/>
      <c r="I36" s="46">
        <f>SUM('P163:dbfo'!E36)</f>
        <v>0</v>
      </c>
      <c r="J36" s="46">
        <f>SUM('P163:dbfo'!F36)</f>
        <v>0</v>
      </c>
      <c r="K36" s="46">
        <f t="shared" si="0"/>
        <v>0</v>
      </c>
      <c r="L36" s="46">
        <f t="shared" si="1"/>
        <v>0</v>
      </c>
      <c r="M36" s="46"/>
    </row>
    <row r="37" spans="1:13" ht="15" customHeight="1" x14ac:dyDescent="0.25">
      <c r="A37" s="65" t="s">
        <v>6</v>
      </c>
      <c r="B37" s="66"/>
      <c r="C37" s="66"/>
      <c r="D37" s="67"/>
      <c r="E37" s="12">
        <v>-145260254.94999999</v>
      </c>
      <c r="F37" s="12">
        <v>-155312422.13999999</v>
      </c>
      <c r="G37" s="2" t="b">
        <v>0</v>
      </c>
      <c r="H37" s="2"/>
      <c r="I37" s="46">
        <f>SUM('P163:dbfo'!E37)</f>
        <v>-145260254.94999999</v>
      </c>
      <c r="J37" s="46">
        <f>SUM('P163:dbfo'!F37)</f>
        <v>-155312422.13999996</v>
      </c>
      <c r="K37" s="46">
        <f t="shared" si="0"/>
        <v>0</v>
      </c>
      <c r="L37" s="46">
        <f t="shared" si="1"/>
        <v>0</v>
      </c>
      <c r="M37" s="46"/>
    </row>
    <row r="38" spans="1:13" ht="15" customHeight="1" x14ac:dyDescent="0.25">
      <c r="A38" s="65" t="s">
        <v>5</v>
      </c>
      <c r="B38" s="66"/>
      <c r="C38" s="66"/>
      <c r="D38" s="67"/>
      <c r="E38" s="12">
        <v>0</v>
      </c>
      <c r="F38" s="12">
        <v>0</v>
      </c>
      <c r="G38" s="2" t="b">
        <v>0</v>
      </c>
      <c r="H38" s="2"/>
      <c r="I38" s="46">
        <f>SUM('P163:dbfo'!E38)</f>
        <v>0</v>
      </c>
      <c r="J38" s="46">
        <f>SUM('P163:dbfo'!F38)</f>
        <v>0</v>
      </c>
      <c r="K38" s="46">
        <f t="shared" si="0"/>
        <v>0</v>
      </c>
      <c r="L38" s="46">
        <f t="shared" si="1"/>
        <v>0</v>
      </c>
      <c r="M38" s="46"/>
    </row>
    <row r="39" spans="1:13" ht="15" customHeight="1" x14ac:dyDescent="0.25">
      <c r="A39" s="65" t="s">
        <v>4</v>
      </c>
      <c r="B39" s="66"/>
      <c r="C39" s="66"/>
      <c r="D39" s="67"/>
      <c r="E39" s="12">
        <v>75624658.25</v>
      </c>
      <c r="F39" s="12">
        <v>84710915.040000007</v>
      </c>
      <c r="G39" s="2" t="b">
        <v>1</v>
      </c>
      <c r="H39" s="2"/>
      <c r="I39" s="46">
        <f>SUM('P163:dbfo'!E39)</f>
        <v>75624658.249999985</v>
      </c>
      <c r="J39" s="46">
        <f>SUM('P163:dbfo'!F39)</f>
        <v>84710915.040000021</v>
      </c>
      <c r="K39" s="46">
        <f t="shared" si="0"/>
        <v>0</v>
      </c>
      <c r="L39" s="46">
        <f t="shared" si="1"/>
        <v>0</v>
      </c>
      <c r="M39" s="46"/>
    </row>
    <row r="40" spans="1:13" ht="15" customHeight="1" x14ac:dyDescent="0.25">
      <c r="A40" s="11"/>
      <c r="B40" s="11"/>
      <c r="C40" s="11"/>
      <c r="D40" s="11"/>
      <c r="E40" s="10"/>
      <c r="F40" s="9"/>
      <c r="G40" s="2"/>
      <c r="H40" s="2"/>
      <c r="I40" s="2"/>
      <c r="J40" s="2"/>
      <c r="K40" s="2"/>
      <c r="L40" s="2"/>
      <c r="M40" s="2"/>
    </row>
    <row r="41" spans="1:13" ht="13.5" hidden="1" customHeight="1" x14ac:dyDescent="0.25">
      <c r="A41" s="92" t="s">
        <v>3</v>
      </c>
      <c r="B41" s="92"/>
      <c r="C41" s="92"/>
      <c r="D41" s="92"/>
      <c r="E41" s="8"/>
      <c r="F41" s="8"/>
      <c r="G41" s="7">
        <v>2022</v>
      </c>
    </row>
    <row r="42" spans="1:13" ht="15" customHeight="1" x14ac:dyDescent="0.25">
      <c r="A42" s="92"/>
      <c r="B42" s="92"/>
      <c r="C42" s="92"/>
      <c r="D42" s="92"/>
      <c r="E42" s="3"/>
      <c r="F42" s="5">
        <v>0</v>
      </c>
      <c r="G42" s="2" t="b">
        <v>0</v>
      </c>
    </row>
    <row r="43" spans="1:13" ht="15" customHeight="1" x14ac:dyDescent="0.25">
      <c r="A43" s="48"/>
      <c r="B43" s="48"/>
      <c r="C43" s="48"/>
      <c r="D43" s="48"/>
      <c r="E43" s="3"/>
      <c r="F43" s="3"/>
      <c r="G43" s="2"/>
    </row>
    <row r="44" spans="1:13" ht="36" customHeight="1" x14ac:dyDescent="0.25">
      <c r="A44" s="83" t="s">
        <v>2</v>
      </c>
      <c r="B44" s="83"/>
      <c r="C44" s="83" t="str">
        <f>G44&amp;CHAR(10)&amp;"......................................."&amp;CHAR(10)&amp;"rok, miesiąc, dzień"</f>
        <v>2023.03.27
.......................................
rok, miesiąc, dzień</v>
      </c>
      <c r="D44" s="83"/>
      <c r="E44" s="83" t="s">
        <v>1</v>
      </c>
      <c r="F44" s="84"/>
      <c r="G44" s="2" t="s">
        <v>109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A37:D37"/>
    <mergeCell ref="A26:D26"/>
    <mergeCell ref="A27:D27"/>
    <mergeCell ref="A28:D28"/>
    <mergeCell ref="A29:D29"/>
    <mergeCell ref="A30:D30"/>
    <mergeCell ref="A36:D36"/>
    <mergeCell ref="A32:D32"/>
    <mergeCell ref="A33:D33"/>
    <mergeCell ref="A34:D34"/>
    <mergeCell ref="A35:D35"/>
    <mergeCell ref="E44:F44"/>
    <mergeCell ref="A38:D38"/>
    <mergeCell ref="A39:D39"/>
    <mergeCell ref="A41:D41"/>
    <mergeCell ref="A42:D42"/>
    <mergeCell ref="A44:B44"/>
    <mergeCell ref="C44:D44"/>
    <mergeCell ref="A21:D21"/>
    <mergeCell ref="A22:D22"/>
    <mergeCell ref="A23:D23"/>
    <mergeCell ref="A24:D24"/>
    <mergeCell ref="A31:D31"/>
    <mergeCell ref="A25:D25"/>
    <mergeCell ref="A19:D19"/>
    <mergeCell ref="A20:D20"/>
    <mergeCell ref="A13:D13"/>
    <mergeCell ref="E9:F9"/>
    <mergeCell ref="A11:D11"/>
    <mergeCell ref="A12:D12"/>
    <mergeCell ref="A9:B9"/>
    <mergeCell ref="C9:D9"/>
    <mergeCell ref="A16:D16"/>
    <mergeCell ref="A17:D17"/>
    <mergeCell ref="A18:D18"/>
    <mergeCell ref="A14:D14"/>
    <mergeCell ref="A15:D15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  <mergeCell ref="C6:D6"/>
    <mergeCell ref="A7:B7"/>
    <mergeCell ref="C7:D7"/>
    <mergeCell ref="A8:B8"/>
    <mergeCell ref="C8:D8"/>
  </mergeCells>
  <conditionalFormatting sqref="A12:F39">
    <cfRule type="expression" dxfId="3" priority="6">
      <formula>$G12</formula>
    </cfRule>
  </conditionalFormatting>
  <conditionalFormatting sqref="E12:E39">
    <cfRule type="expression" dxfId="2" priority="5">
      <formula>AND($G$3,$E12=0)</formula>
    </cfRule>
  </conditionalFormatting>
  <conditionalFormatting sqref="F12:F39">
    <cfRule type="expression" dxfId="1" priority="4">
      <formula>AND($G$3,$F12=0)</formula>
    </cfRule>
  </conditionalFormatting>
  <conditionalFormatting sqref="F42">
    <cfRule type="expression" dxfId="0" priority="3">
      <formula>OR($G42=FALSE,AND($G$3,$F42=0))</formula>
    </cfRule>
  </conditionalFormatting>
  <pageMargins left="0.23622047244094499" right="0.23622047244094499" top="0.59055118110236204" bottom="0.78740157480314998" header="0.3" footer="0.27559055118110198"/>
  <pageSetup paperSize="9" scale="56" fitToHeight="0" orientation="portrait" r:id="rId1"/>
  <headerFooter>
    <oddFooter>&amp;L
&amp;"Calibri"&amp;7Finanse VULCAN wersja 23.02.0003.34619, VULCAN sp. z o.o., licencja: warszawapragapolnoc, nr lic: 3079, Dzielnicowe Biuro Finansów Oświaty Praga Północ m. st...&amp;C&amp;"Calibri"&amp;8Strona &amp;P z &amp;N
&amp;R
&amp;"Calibri"&amp;7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7"/>
  <sheetViews>
    <sheetView showGridLines="0" workbookViewId="0">
      <selection activeCell="G1" sqref="G1:K1048576"/>
    </sheetView>
  </sheetViews>
  <sheetFormatPr defaultColWidth="9.140625" defaultRowHeight="15" x14ac:dyDescent="0.25"/>
  <cols>
    <col min="1" max="1" width="11.28515625" style="23" customWidth="1"/>
    <col min="2" max="2" width="30" style="23" customWidth="1"/>
    <col min="3" max="3" width="19" style="23" customWidth="1"/>
    <col min="4" max="4" width="20.140625" style="23" customWidth="1"/>
    <col min="5" max="6" width="20.7109375" style="23" customWidth="1"/>
    <col min="7" max="7" width="9.140625" style="23" hidden="1" customWidth="1"/>
    <col min="8" max="11" width="0" style="23" hidden="1" customWidth="1"/>
    <col min="12" max="16384" width="9.140625" style="23"/>
  </cols>
  <sheetData>
    <row r="1" spans="1:13" ht="15" customHeight="1" x14ac:dyDescent="0.25"/>
    <row r="2" spans="1:13" ht="15" customHeight="1" x14ac:dyDescent="0.25">
      <c r="A2" s="97" t="s">
        <v>211</v>
      </c>
      <c r="B2" s="97"/>
      <c r="C2" s="97"/>
      <c r="D2" s="97"/>
      <c r="E2" s="97"/>
      <c r="F2" s="97"/>
      <c r="G2" s="24" t="s">
        <v>46</v>
      </c>
      <c r="H2" s="25"/>
      <c r="I2" s="25"/>
      <c r="J2" s="25"/>
      <c r="K2" s="25"/>
      <c r="L2" s="25"/>
    </row>
    <row r="3" spans="1:13" ht="15.75" customHeight="1" x14ac:dyDescent="0.25">
      <c r="A3" s="98" t="s">
        <v>45</v>
      </c>
      <c r="B3" s="99"/>
      <c r="C3" s="100"/>
      <c r="D3" s="101"/>
      <c r="E3" s="98" t="s">
        <v>44</v>
      </c>
      <c r="F3" s="102"/>
      <c r="G3" s="25" t="b">
        <v>0</v>
      </c>
    </row>
    <row r="4" spans="1:13" ht="31.5" customHeight="1" x14ac:dyDescent="0.25">
      <c r="A4" s="103" t="s">
        <v>212</v>
      </c>
      <c r="B4" s="104"/>
      <c r="C4" s="105" t="str">
        <f>IF(G4,"Rachunek zysków i strat","Zestawienie zmian w funduszu jednostki")</f>
        <v>Zestawienie zmian w funduszu jednostki</v>
      </c>
      <c r="D4" s="106"/>
      <c r="E4" s="107" t="s">
        <v>42</v>
      </c>
      <c r="F4" s="108"/>
      <c r="G4" s="25" t="b">
        <v>0</v>
      </c>
      <c r="H4" s="25"/>
    </row>
    <row r="5" spans="1:13" ht="15" customHeight="1" x14ac:dyDescent="0.25">
      <c r="A5" s="103" t="s">
        <v>213</v>
      </c>
      <c r="B5" s="104"/>
      <c r="C5" s="109" t="str">
        <f>IF(G5,"sporządzony","sporządzone")</f>
        <v>sporządzone</v>
      </c>
      <c r="D5" s="106"/>
      <c r="E5" s="107"/>
      <c r="F5" s="108"/>
      <c r="G5" s="25" t="b">
        <v>0</v>
      </c>
    </row>
    <row r="6" spans="1:13" ht="15" customHeight="1" x14ac:dyDescent="0.25">
      <c r="A6" s="103" t="s">
        <v>214</v>
      </c>
      <c r="B6" s="104"/>
      <c r="C6" s="109" t="str">
        <f>CONCATENATE("na dzień ",G6)</f>
        <v>na dzień 31.12.2022</v>
      </c>
      <c r="D6" s="106"/>
      <c r="E6" s="107"/>
      <c r="F6" s="108"/>
      <c r="G6" s="25" t="s">
        <v>39</v>
      </c>
    </row>
    <row r="7" spans="1:13" ht="15" customHeight="1" x14ac:dyDescent="0.25">
      <c r="A7" s="110" t="s">
        <v>215</v>
      </c>
      <c r="B7" s="111"/>
      <c r="C7" s="109" t="str">
        <f>IF(G4,"Wariant porównawczy","")</f>
        <v/>
      </c>
      <c r="D7" s="106"/>
      <c r="E7" s="26" t="s">
        <v>34</v>
      </c>
      <c r="F7" s="27"/>
      <c r="G7" s="28">
        <v>2022</v>
      </c>
    </row>
    <row r="8" spans="1:13" ht="15" customHeight="1" x14ac:dyDescent="0.25">
      <c r="A8" s="112" t="s">
        <v>37</v>
      </c>
      <c r="B8" s="99"/>
      <c r="C8" s="109"/>
      <c r="D8" s="106"/>
      <c r="E8" s="95" t="str">
        <f>IF(G8&gt;=2018,"","wysłać bez pisma przewodniego")</f>
        <v/>
      </c>
      <c r="F8" s="96"/>
      <c r="G8" s="28">
        <v>2022</v>
      </c>
    </row>
    <row r="9" spans="1:13" ht="15" customHeight="1" x14ac:dyDescent="0.25">
      <c r="A9" s="110" t="s">
        <v>216</v>
      </c>
      <c r="B9" s="111"/>
      <c r="C9" s="120" t="s">
        <v>35</v>
      </c>
      <c r="D9" s="121"/>
      <c r="E9" s="113" t="s">
        <v>34</v>
      </c>
      <c r="F9" s="114"/>
    </row>
    <row r="10" spans="1:13" ht="15" customHeight="1" x14ac:dyDescent="0.25"/>
    <row r="11" spans="1:13" ht="25.5" customHeight="1" x14ac:dyDescent="0.25">
      <c r="A11" s="115"/>
      <c r="B11" s="116"/>
      <c r="C11" s="116"/>
      <c r="D11" s="116"/>
      <c r="E11" s="29" t="s">
        <v>33</v>
      </c>
      <c r="F11" s="30" t="s">
        <v>32</v>
      </c>
    </row>
    <row r="12" spans="1:13" ht="15" customHeight="1" x14ac:dyDescent="0.25">
      <c r="A12" s="117" t="s">
        <v>31</v>
      </c>
      <c r="B12" s="118"/>
      <c r="C12" s="118"/>
      <c r="D12" s="119"/>
      <c r="E12" s="31">
        <v>2728642.81</v>
      </c>
      <c r="F12" s="31">
        <v>3015984.74</v>
      </c>
      <c r="G12" s="25" t="b">
        <v>1</v>
      </c>
      <c r="H12" s="25"/>
      <c r="I12" s="25"/>
      <c r="J12" s="25"/>
      <c r="K12" s="25"/>
      <c r="L12" s="25"/>
      <c r="M12" s="25"/>
    </row>
    <row r="13" spans="1:13" ht="15" customHeight="1" x14ac:dyDescent="0.25">
      <c r="A13" s="117" t="s">
        <v>30</v>
      </c>
      <c r="B13" s="118"/>
      <c r="C13" s="118"/>
      <c r="D13" s="119"/>
      <c r="E13" s="31">
        <v>2290776.9300000002</v>
      </c>
      <c r="F13" s="31">
        <v>2356049.34</v>
      </c>
      <c r="G13" s="25" t="b">
        <v>0</v>
      </c>
      <c r="H13" s="25"/>
      <c r="I13" s="25"/>
      <c r="J13" s="25"/>
      <c r="K13" s="25"/>
      <c r="L13" s="25"/>
      <c r="M13" s="25"/>
    </row>
    <row r="14" spans="1:13" ht="15" customHeight="1" x14ac:dyDescent="0.25">
      <c r="A14" s="117" t="s">
        <v>29</v>
      </c>
      <c r="B14" s="118"/>
      <c r="C14" s="118"/>
      <c r="D14" s="119"/>
      <c r="E14" s="31">
        <v>0</v>
      </c>
      <c r="F14" s="31">
        <v>0</v>
      </c>
      <c r="G14" s="25" t="b">
        <v>0</v>
      </c>
      <c r="H14" s="25"/>
      <c r="I14" s="25"/>
      <c r="J14" s="25"/>
      <c r="K14" s="25"/>
      <c r="L14" s="25"/>
      <c r="M14" s="25"/>
    </row>
    <row r="15" spans="1:13" ht="15" customHeight="1" x14ac:dyDescent="0.25">
      <c r="A15" s="117" t="s">
        <v>28</v>
      </c>
      <c r="B15" s="118"/>
      <c r="C15" s="118"/>
      <c r="D15" s="119"/>
      <c r="E15" s="31">
        <v>2290776.9300000002</v>
      </c>
      <c r="F15" s="31">
        <v>2356049.34</v>
      </c>
      <c r="G15" s="25" t="b">
        <v>0</v>
      </c>
      <c r="H15" s="25"/>
      <c r="I15" s="25"/>
      <c r="J15" s="25"/>
      <c r="K15" s="25"/>
      <c r="L15" s="25"/>
      <c r="M15" s="25"/>
    </row>
    <row r="16" spans="1:13" ht="15" customHeight="1" x14ac:dyDescent="0.25">
      <c r="A16" s="117" t="s">
        <v>27</v>
      </c>
      <c r="B16" s="118"/>
      <c r="C16" s="118"/>
      <c r="D16" s="119"/>
      <c r="E16" s="31">
        <v>0</v>
      </c>
      <c r="F16" s="31">
        <v>0</v>
      </c>
      <c r="G16" s="25" t="b">
        <v>0</v>
      </c>
      <c r="H16" s="25"/>
      <c r="I16" s="25"/>
      <c r="J16" s="25"/>
      <c r="K16" s="25"/>
      <c r="L16" s="25"/>
      <c r="M16" s="25"/>
    </row>
    <row r="17" spans="1:13" ht="15" customHeight="1" x14ac:dyDescent="0.25">
      <c r="A17" s="117" t="s">
        <v>26</v>
      </c>
      <c r="B17" s="118"/>
      <c r="C17" s="118"/>
      <c r="D17" s="119"/>
      <c r="E17" s="31">
        <v>0</v>
      </c>
      <c r="F17" s="31">
        <v>0</v>
      </c>
      <c r="G17" s="25" t="b">
        <v>0</v>
      </c>
      <c r="H17" s="25"/>
      <c r="I17" s="25"/>
      <c r="J17" s="25"/>
      <c r="K17" s="25"/>
      <c r="L17" s="25"/>
      <c r="M17" s="25"/>
    </row>
    <row r="18" spans="1:13" ht="15" customHeight="1" x14ac:dyDescent="0.25">
      <c r="A18" s="117" t="s">
        <v>25</v>
      </c>
      <c r="B18" s="118"/>
      <c r="C18" s="118"/>
      <c r="D18" s="119"/>
      <c r="E18" s="31">
        <v>0</v>
      </c>
      <c r="F18" s="31">
        <v>0</v>
      </c>
      <c r="G18" s="25" t="b">
        <v>0</v>
      </c>
      <c r="H18" s="25"/>
      <c r="I18" s="25"/>
      <c r="J18" s="25"/>
      <c r="K18" s="25"/>
      <c r="L18" s="25"/>
      <c r="M18" s="25"/>
    </row>
    <row r="19" spans="1:13" ht="24" customHeight="1" x14ac:dyDescent="0.25">
      <c r="A19" s="117" t="s">
        <v>24</v>
      </c>
      <c r="B19" s="118"/>
      <c r="C19" s="118"/>
      <c r="D19" s="119"/>
      <c r="E19" s="31">
        <v>0</v>
      </c>
      <c r="F19" s="31">
        <v>0</v>
      </c>
      <c r="G19" s="25" t="b">
        <v>0</v>
      </c>
      <c r="H19" s="25"/>
      <c r="I19" s="25"/>
      <c r="J19" s="25"/>
      <c r="K19" s="25"/>
      <c r="L19" s="25"/>
      <c r="M19" s="25"/>
    </row>
    <row r="20" spans="1:13" ht="15" customHeight="1" x14ac:dyDescent="0.25">
      <c r="A20" s="117" t="s">
        <v>23</v>
      </c>
      <c r="B20" s="118"/>
      <c r="C20" s="118"/>
      <c r="D20" s="119"/>
      <c r="E20" s="31">
        <v>0</v>
      </c>
      <c r="F20" s="31">
        <v>0</v>
      </c>
      <c r="G20" s="25" t="b">
        <v>0</v>
      </c>
      <c r="H20" s="25"/>
      <c r="I20" s="25"/>
      <c r="J20" s="25"/>
      <c r="K20" s="25"/>
      <c r="L20" s="25"/>
      <c r="M20" s="25"/>
    </row>
    <row r="21" spans="1:13" ht="15" customHeight="1" x14ac:dyDescent="0.25">
      <c r="A21" s="117" t="s">
        <v>22</v>
      </c>
      <c r="B21" s="118"/>
      <c r="C21" s="118"/>
      <c r="D21" s="119"/>
      <c r="E21" s="31">
        <v>0</v>
      </c>
      <c r="F21" s="31">
        <v>0</v>
      </c>
      <c r="G21" s="25" t="b">
        <v>0</v>
      </c>
      <c r="H21" s="25"/>
      <c r="I21" s="25"/>
      <c r="J21" s="25"/>
      <c r="K21" s="25"/>
      <c r="L21" s="25"/>
      <c r="M21" s="25"/>
    </row>
    <row r="22" spans="1:13" ht="15" customHeight="1" x14ac:dyDescent="0.25">
      <c r="A22" s="117" t="s">
        <v>21</v>
      </c>
      <c r="B22" s="118"/>
      <c r="C22" s="118"/>
      <c r="D22" s="119"/>
      <c r="E22" s="31">
        <v>0</v>
      </c>
      <c r="F22" s="31">
        <v>0</v>
      </c>
      <c r="G22" s="25" t="b">
        <v>0</v>
      </c>
      <c r="H22" s="25"/>
      <c r="I22" s="25"/>
      <c r="J22" s="25"/>
      <c r="K22" s="25"/>
      <c r="L22" s="25"/>
      <c r="M22" s="25"/>
    </row>
    <row r="23" spans="1:13" ht="15" customHeight="1" x14ac:dyDescent="0.25">
      <c r="A23" s="117" t="s">
        <v>20</v>
      </c>
      <c r="B23" s="118"/>
      <c r="C23" s="118"/>
      <c r="D23" s="119"/>
      <c r="E23" s="31">
        <v>0</v>
      </c>
      <c r="F23" s="31">
        <v>0</v>
      </c>
      <c r="G23" s="25" t="b">
        <v>0</v>
      </c>
      <c r="H23" s="25"/>
      <c r="I23" s="25"/>
      <c r="J23" s="25"/>
      <c r="K23" s="25"/>
      <c r="L23" s="25"/>
      <c r="M23" s="25"/>
    </row>
    <row r="24" spans="1:13" ht="15" customHeight="1" x14ac:dyDescent="0.25">
      <c r="A24" s="117" t="s">
        <v>19</v>
      </c>
      <c r="B24" s="118"/>
      <c r="C24" s="118"/>
      <c r="D24" s="119"/>
      <c r="E24" s="31">
        <v>2003435</v>
      </c>
      <c r="F24" s="31">
        <v>2326541.65</v>
      </c>
      <c r="G24" s="25" t="b">
        <v>0</v>
      </c>
      <c r="H24" s="25"/>
      <c r="I24" s="25"/>
      <c r="J24" s="25"/>
      <c r="K24" s="25"/>
      <c r="L24" s="25"/>
      <c r="M24" s="25"/>
    </row>
    <row r="25" spans="1:13" ht="15" customHeight="1" x14ac:dyDescent="0.25">
      <c r="A25" s="117" t="s">
        <v>18</v>
      </c>
      <c r="B25" s="118"/>
      <c r="C25" s="118"/>
      <c r="D25" s="119"/>
      <c r="E25" s="31">
        <v>2003012.13</v>
      </c>
      <c r="F25" s="31">
        <v>2326055.61</v>
      </c>
      <c r="G25" s="25" t="b">
        <v>0</v>
      </c>
      <c r="H25" s="25"/>
      <c r="I25" s="25"/>
      <c r="J25" s="25"/>
      <c r="K25" s="25"/>
      <c r="L25" s="25"/>
      <c r="M25" s="25"/>
    </row>
    <row r="26" spans="1:13" ht="15" customHeight="1" x14ac:dyDescent="0.25">
      <c r="A26" s="117" t="s">
        <v>17</v>
      </c>
      <c r="B26" s="118"/>
      <c r="C26" s="118"/>
      <c r="D26" s="119"/>
      <c r="E26" s="31">
        <v>422.87</v>
      </c>
      <c r="F26" s="31">
        <v>486.04</v>
      </c>
      <c r="G26" s="25" t="b">
        <v>0</v>
      </c>
      <c r="H26" s="25"/>
      <c r="I26" s="25"/>
      <c r="J26" s="25"/>
      <c r="K26" s="25"/>
      <c r="L26" s="25"/>
      <c r="M26" s="25"/>
    </row>
    <row r="27" spans="1:13" ht="15" customHeight="1" x14ac:dyDescent="0.25">
      <c r="A27" s="117" t="s">
        <v>16</v>
      </c>
      <c r="B27" s="118"/>
      <c r="C27" s="118"/>
      <c r="D27" s="119"/>
      <c r="E27" s="31">
        <v>0</v>
      </c>
      <c r="F27" s="31">
        <v>0</v>
      </c>
      <c r="G27" s="25" t="b">
        <v>0</v>
      </c>
      <c r="H27" s="25"/>
      <c r="I27" s="25"/>
      <c r="J27" s="25"/>
      <c r="K27" s="25"/>
      <c r="L27" s="25"/>
      <c r="M27" s="25"/>
    </row>
    <row r="28" spans="1:13" ht="15" customHeight="1" x14ac:dyDescent="0.25">
      <c r="A28" s="117" t="s">
        <v>15</v>
      </c>
      <c r="B28" s="118"/>
      <c r="C28" s="118"/>
      <c r="D28" s="119"/>
      <c r="E28" s="31">
        <v>0</v>
      </c>
      <c r="F28" s="31">
        <v>0</v>
      </c>
      <c r="G28" s="25" t="b">
        <v>0</v>
      </c>
      <c r="H28" s="25"/>
      <c r="I28" s="25"/>
      <c r="J28" s="25"/>
      <c r="K28" s="25"/>
      <c r="L28" s="25"/>
      <c r="M28" s="25"/>
    </row>
    <row r="29" spans="1:13" ht="15" customHeight="1" x14ac:dyDescent="0.25">
      <c r="A29" s="117" t="s">
        <v>14</v>
      </c>
      <c r="B29" s="118"/>
      <c r="C29" s="118"/>
      <c r="D29" s="119"/>
      <c r="E29" s="31">
        <v>0</v>
      </c>
      <c r="F29" s="31">
        <v>0</v>
      </c>
      <c r="G29" s="25" t="b">
        <v>0</v>
      </c>
      <c r="H29" s="25"/>
      <c r="I29" s="25"/>
      <c r="J29" s="25"/>
      <c r="K29" s="25"/>
      <c r="L29" s="25"/>
      <c r="M29" s="25"/>
    </row>
    <row r="30" spans="1:13" ht="24" customHeight="1" x14ac:dyDescent="0.25">
      <c r="A30" s="117" t="s">
        <v>13</v>
      </c>
      <c r="B30" s="118"/>
      <c r="C30" s="118"/>
      <c r="D30" s="119"/>
      <c r="E30" s="31">
        <v>0</v>
      </c>
      <c r="F30" s="31">
        <v>0</v>
      </c>
      <c r="G30" s="25" t="b">
        <v>0</v>
      </c>
      <c r="H30" s="25"/>
      <c r="I30" s="25"/>
      <c r="J30" s="25"/>
      <c r="K30" s="25"/>
      <c r="L30" s="25"/>
      <c r="M30" s="25"/>
    </row>
    <row r="31" spans="1:13" ht="15" customHeight="1" x14ac:dyDescent="0.25">
      <c r="A31" s="117" t="s">
        <v>12</v>
      </c>
      <c r="B31" s="118"/>
      <c r="C31" s="118"/>
      <c r="D31" s="119"/>
      <c r="E31" s="31">
        <v>0</v>
      </c>
      <c r="F31" s="31">
        <v>0</v>
      </c>
      <c r="G31" s="25" t="b">
        <v>0</v>
      </c>
      <c r="H31" s="25"/>
      <c r="I31" s="25"/>
      <c r="J31" s="25"/>
      <c r="K31" s="25"/>
      <c r="L31" s="25"/>
      <c r="M31" s="25"/>
    </row>
    <row r="32" spans="1:13" ht="15" customHeight="1" x14ac:dyDescent="0.25">
      <c r="A32" s="117" t="s">
        <v>11</v>
      </c>
      <c r="B32" s="118"/>
      <c r="C32" s="118"/>
      <c r="D32" s="119"/>
      <c r="E32" s="31">
        <v>0</v>
      </c>
      <c r="F32" s="31">
        <v>0</v>
      </c>
      <c r="G32" s="25" t="b">
        <v>0</v>
      </c>
      <c r="H32" s="25"/>
      <c r="I32" s="25"/>
      <c r="J32" s="25"/>
      <c r="K32" s="25"/>
      <c r="L32" s="25"/>
      <c r="M32" s="25"/>
    </row>
    <row r="33" spans="1:13" ht="15" customHeight="1" x14ac:dyDescent="0.25">
      <c r="A33" s="117" t="s">
        <v>10</v>
      </c>
      <c r="B33" s="118"/>
      <c r="C33" s="118"/>
      <c r="D33" s="119"/>
      <c r="E33" s="31">
        <v>0</v>
      </c>
      <c r="F33" s="31">
        <v>0</v>
      </c>
      <c r="G33" s="25" t="b">
        <v>0</v>
      </c>
      <c r="H33" s="25"/>
      <c r="I33" s="25"/>
      <c r="J33" s="25"/>
      <c r="K33" s="25"/>
      <c r="L33" s="25"/>
      <c r="M33" s="25"/>
    </row>
    <row r="34" spans="1:13" ht="15" customHeight="1" x14ac:dyDescent="0.25">
      <c r="A34" s="117" t="s">
        <v>9</v>
      </c>
      <c r="B34" s="118"/>
      <c r="C34" s="118"/>
      <c r="D34" s="119"/>
      <c r="E34" s="31">
        <v>3015984.74</v>
      </c>
      <c r="F34" s="31">
        <v>3045492.43</v>
      </c>
      <c r="G34" s="25" t="b">
        <v>1</v>
      </c>
      <c r="H34" s="25"/>
      <c r="I34" s="25"/>
      <c r="J34" s="25"/>
      <c r="K34" s="25"/>
      <c r="L34" s="25"/>
      <c r="M34" s="25"/>
    </row>
    <row r="35" spans="1:13" ht="15" customHeight="1" x14ac:dyDescent="0.25">
      <c r="A35" s="117" t="s">
        <v>8</v>
      </c>
      <c r="B35" s="118"/>
      <c r="C35" s="118"/>
      <c r="D35" s="119"/>
      <c r="E35" s="31">
        <v>-2326055.61</v>
      </c>
      <c r="F35" s="31">
        <v>-2408989.2200000002</v>
      </c>
      <c r="G35" s="25" t="b">
        <v>1</v>
      </c>
      <c r="H35" s="25"/>
      <c r="I35" s="25"/>
      <c r="J35" s="25"/>
      <c r="K35" s="25"/>
      <c r="L35" s="25"/>
      <c r="M35" s="25"/>
    </row>
    <row r="36" spans="1:13" ht="15" customHeight="1" x14ac:dyDescent="0.25">
      <c r="A36" s="117" t="s">
        <v>7</v>
      </c>
      <c r="B36" s="118"/>
      <c r="C36" s="118"/>
      <c r="D36" s="119"/>
      <c r="E36" s="31">
        <v>0</v>
      </c>
      <c r="F36" s="31">
        <v>0</v>
      </c>
      <c r="G36" s="25" t="b">
        <v>0</v>
      </c>
      <c r="H36" s="25"/>
      <c r="I36" s="25"/>
      <c r="J36" s="25"/>
      <c r="K36" s="25"/>
      <c r="L36" s="25"/>
      <c r="M36" s="25"/>
    </row>
    <row r="37" spans="1:13" ht="15" customHeight="1" x14ac:dyDescent="0.25">
      <c r="A37" s="117" t="s">
        <v>6</v>
      </c>
      <c r="B37" s="118"/>
      <c r="C37" s="118"/>
      <c r="D37" s="119"/>
      <c r="E37" s="31">
        <v>-2326055.61</v>
      </c>
      <c r="F37" s="31">
        <v>-2408989.2200000002</v>
      </c>
      <c r="G37" s="25" t="b">
        <v>0</v>
      </c>
      <c r="H37" s="25"/>
      <c r="I37" s="25"/>
      <c r="J37" s="25"/>
      <c r="K37" s="25"/>
      <c r="L37" s="25"/>
      <c r="M37" s="25"/>
    </row>
    <row r="38" spans="1:13" ht="15" customHeight="1" x14ac:dyDescent="0.25">
      <c r="A38" s="117" t="s">
        <v>5</v>
      </c>
      <c r="B38" s="118"/>
      <c r="C38" s="118"/>
      <c r="D38" s="119"/>
      <c r="E38" s="31">
        <v>0</v>
      </c>
      <c r="F38" s="31">
        <v>0</v>
      </c>
      <c r="G38" s="25" t="b">
        <v>0</v>
      </c>
      <c r="H38" s="25"/>
      <c r="I38" s="25"/>
      <c r="J38" s="25"/>
      <c r="K38" s="25"/>
      <c r="L38" s="25"/>
      <c r="M38" s="25"/>
    </row>
    <row r="39" spans="1:13" ht="15" customHeight="1" x14ac:dyDescent="0.25">
      <c r="A39" s="117" t="s">
        <v>4</v>
      </c>
      <c r="B39" s="118"/>
      <c r="C39" s="118"/>
      <c r="D39" s="119"/>
      <c r="E39" s="31">
        <v>689929.13</v>
      </c>
      <c r="F39" s="31">
        <v>636503.21</v>
      </c>
      <c r="G39" s="25" t="b">
        <v>1</v>
      </c>
      <c r="H39" s="25"/>
      <c r="I39" s="25"/>
      <c r="J39" s="25"/>
      <c r="K39" s="25"/>
      <c r="L39" s="25"/>
      <c r="M39" s="25"/>
    </row>
    <row r="40" spans="1:13" ht="15" customHeight="1" x14ac:dyDescent="0.25">
      <c r="A40" s="32"/>
      <c r="B40" s="32"/>
      <c r="C40" s="32"/>
      <c r="D40" s="32"/>
      <c r="E40" s="33"/>
      <c r="F40" s="34"/>
      <c r="G40" s="25"/>
      <c r="H40" s="25"/>
      <c r="I40" s="25"/>
      <c r="J40" s="25"/>
      <c r="K40" s="25"/>
      <c r="L40" s="25"/>
      <c r="M40" s="25"/>
    </row>
    <row r="41" spans="1:13" ht="13.5" hidden="1" customHeight="1" x14ac:dyDescent="0.25">
      <c r="A41" s="124" t="s">
        <v>3</v>
      </c>
      <c r="B41" s="124"/>
      <c r="C41" s="124"/>
      <c r="D41" s="124"/>
      <c r="E41" s="35"/>
      <c r="F41" s="35"/>
      <c r="G41" s="36">
        <v>2022</v>
      </c>
    </row>
    <row r="42" spans="1:13" ht="15" customHeight="1" x14ac:dyDescent="0.25">
      <c r="A42" s="124"/>
      <c r="B42" s="124"/>
      <c r="C42" s="124"/>
      <c r="D42" s="124"/>
      <c r="E42" s="37"/>
      <c r="F42" s="38">
        <v>0</v>
      </c>
      <c r="G42" s="25" t="b">
        <v>0</v>
      </c>
    </row>
    <row r="43" spans="1:13" ht="15" customHeight="1" x14ac:dyDescent="0.25">
      <c r="A43" s="47"/>
      <c r="B43" s="47"/>
      <c r="C43" s="47"/>
      <c r="D43" s="47"/>
      <c r="E43" s="37"/>
      <c r="F43" s="37"/>
      <c r="G43" s="25"/>
    </row>
    <row r="44" spans="1:13" ht="36" customHeight="1" x14ac:dyDescent="0.25">
      <c r="A44" s="122" t="s">
        <v>2</v>
      </c>
      <c r="B44" s="122"/>
      <c r="C44" s="122" t="str">
        <f>G44&amp;CHAR(10)&amp;"......................................."&amp;CHAR(10)&amp;"rok, miesiąc, dzień"</f>
        <v>2023.03.27
.......................................
rok, miesiąc, dzień</v>
      </c>
      <c r="D44" s="122"/>
      <c r="E44" s="122" t="s">
        <v>1</v>
      </c>
      <c r="F44" s="123"/>
      <c r="G44" s="51" t="s">
        <v>109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E44:F44"/>
    <mergeCell ref="A38:D38"/>
    <mergeCell ref="A39:D39"/>
    <mergeCell ref="A41:D41"/>
    <mergeCell ref="A42:D42"/>
    <mergeCell ref="A30:D30"/>
    <mergeCell ref="A35:D35"/>
    <mergeCell ref="A36:D36"/>
    <mergeCell ref="A44:B44"/>
    <mergeCell ref="C44:D44"/>
    <mergeCell ref="A37:D37"/>
    <mergeCell ref="A32:D32"/>
    <mergeCell ref="A33:D33"/>
    <mergeCell ref="A34:D34"/>
    <mergeCell ref="A31:D31"/>
    <mergeCell ref="A25:D25"/>
    <mergeCell ref="A26:D26"/>
    <mergeCell ref="A27:D27"/>
    <mergeCell ref="A28:D28"/>
    <mergeCell ref="A29:D29"/>
    <mergeCell ref="A19:D19"/>
    <mergeCell ref="A9:B9"/>
    <mergeCell ref="C9:D9"/>
    <mergeCell ref="A15:D15"/>
    <mergeCell ref="A16:D16"/>
    <mergeCell ref="A17:D17"/>
    <mergeCell ref="A18:D18"/>
    <mergeCell ref="A20:D20"/>
    <mergeCell ref="A21:D21"/>
    <mergeCell ref="A22:D22"/>
    <mergeCell ref="A23:D23"/>
    <mergeCell ref="A24:D24"/>
    <mergeCell ref="E9:F9"/>
    <mergeCell ref="A11:D11"/>
    <mergeCell ref="A12:D12"/>
    <mergeCell ref="A13:D13"/>
    <mergeCell ref="A14:D14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  <mergeCell ref="C6:D6"/>
    <mergeCell ref="A7:B7"/>
    <mergeCell ref="C7:D7"/>
    <mergeCell ref="A8:B8"/>
    <mergeCell ref="C8:D8"/>
  </mergeCells>
  <conditionalFormatting sqref="A12:F39">
    <cfRule type="expression" dxfId="169" priority="6">
      <formula>$G12</formula>
    </cfRule>
  </conditionalFormatting>
  <conditionalFormatting sqref="E12:E39">
    <cfRule type="expression" dxfId="168" priority="5">
      <formula>AND($G$3,$E12=0)</formula>
    </cfRule>
  </conditionalFormatting>
  <conditionalFormatting sqref="F12:F39">
    <cfRule type="expression" dxfId="167" priority="4">
      <formula>AND($G$3,$F12=0)</formula>
    </cfRule>
  </conditionalFormatting>
  <conditionalFormatting sqref="F42">
    <cfRule type="expression" dxfId="166" priority="3">
      <formula>OR($G42=FALSE,AND($G$3,$F42=0))</formula>
    </cfRule>
  </conditionalFormatting>
  <conditionalFormatting sqref="E7">
    <cfRule type="expression" dxfId="165" priority="1">
      <formula>$G7&lt;2018</formula>
    </cfRule>
  </conditionalFormatting>
  <conditionalFormatting sqref="F7">
    <cfRule type="expression" dxfId="164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23.02.0002.34570, VULCAN sp. z o.o., licencja: warszawapragapolnoc, nr lic: 3079, Dzielnicowe Biuro Finansów Oświaty Praga Północ m. st...&amp;C&amp;"Calibri"&amp;8Strona &amp;P z &amp;N
&amp;R
&amp;"Calibri"&amp;7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7"/>
  <sheetViews>
    <sheetView showGridLines="0" topLeftCell="A25" workbookViewId="0">
      <selection activeCell="H27" sqref="H27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68" t="s">
        <v>72</v>
      </c>
      <c r="B2" s="68"/>
      <c r="C2" s="68"/>
      <c r="D2" s="68"/>
      <c r="E2" s="68"/>
      <c r="F2" s="68"/>
      <c r="G2" s="18" t="s">
        <v>46</v>
      </c>
      <c r="H2" s="2"/>
      <c r="I2" s="2"/>
      <c r="J2" s="2"/>
      <c r="K2" s="2"/>
      <c r="L2" s="2"/>
    </row>
    <row r="3" spans="1:13" ht="15.75" customHeight="1" x14ac:dyDescent="0.25">
      <c r="A3" s="69" t="s">
        <v>45</v>
      </c>
      <c r="B3" s="78"/>
      <c r="C3" s="73"/>
      <c r="D3" s="74"/>
      <c r="E3" s="69" t="s">
        <v>44</v>
      </c>
      <c r="F3" s="70"/>
      <c r="G3" s="2" t="b">
        <v>0</v>
      </c>
    </row>
    <row r="4" spans="1:13" ht="31.5" customHeight="1" x14ac:dyDescent="0.25">
      <c r="A4" s="79" t="s">
        <v>71</v>
      </c>
      <c r="B4" s="80"/>
      <c r="C4" s="75" t="str">
        <f>IF(G4,"Rachunek zysków i strat","Zestawienie zmian w funduszu jednostki")</f>
        <v>Zestawienie zmian w funduszu jednostki</v>
      </c>
      <c r="D4" s="76"/>
      <c r="E4" s="81" t="s">
        <v>42</v>
      </c>
      <c r="F4" s="82"/>
      <c r="G4" s="2" t="b">
        <v>0</v>
      </c>
      <c r="H4" s="2"/>
    </row>
    <row r="5" spans="1:13" ht="15" customHeight="1" x14ac:dyDescent="0.25">
      <c r="A5" s="79" t="s">
        <v>70</v>
      </c>
      <c r="B5" s="80"/>
      <c r="C5" s="77" t="str">
        <f>IF(G5,"sporządzony","sporządzone")</f>
        <v>sporządzone</v>
      </c>
      <c r="D5" s="76"/>
      <c r="E5" s="81"/>
      <c r="F5" s="82"/>
      <c r="G5" s="2" t="b">
        <v>0</v>
      </c>
    </row>
    <row r="6" spans="1:13" ht="15" customHeight="1" x14ac:dyDescent="0.25">
      <c r="A6" s="79" t="s">
        <v>69</v>
      </c>
      <c r="B6" s="80"/>
      <c r="C6" s="77" t="str">
        <f>CONCATENATE("na dzień ",G6)</f>
        <v>na dzień 31.12.2022</v>
      </c>
      <c r="D6" s="76"/>
      <c r="E6" s="81"/>
      <c r="F6" s="82"/>
      <c r="G6" s="2" t="s">
        <v>39</v>
      </c>
    </row>
    <row r="7" spans="1:13" ht="15" customHeight="1" x14ac:dyDescent="0.25">
      <c r="A7" s="85" t="s">
        <v>68</v>
      </c>
      <c r="B7" s="86"/>
      <c r="C7" s="77" t="str">
        <f>IF(G4,"Wariant porównawczy","")</f>
        <v/>
      </c>
      <c r="D7" s="76"/>
      <c r="E7" s="17" t="s">
        <v>34</v>
      </c>
      <c r="F7" s="16"/>
      <c r="G7" s="15">
        <v>2022</v>
      </c>
    </row>
    <row r="8" spans="1:13" ht="15" customHeight="1" x14ac:dyDescent="0.25">
      <c r="A8" s="89" t="s">
        <v>37</v>
      </c>
      <c r="B8" s="78"/>
      <c r="C8" s="77"/>
      <c r="D8" s="76"/>
      <c r="E8" s="71" t="str">
        <f>IF(G8&gt;=2018,"","wysłać bez pisma przewodniego")</f>
        <v/>
      </c>
      <c r="F8" s="72"/>
      <c r="G8" s="15">
        <v>2022</v>
      </c>
    </row>
    <row r="9" spans="1:13" ht="15" customHeight="1" x14ac:dyDescent="0.25">
      <c r="A9" s="85" t="s">
        <v>67</v>
      </c>
      <c r="B9" s="86"/>
      <c r="C9" s="93" t="s">
        <v>35</v>
      </c>
      <c r="D9" s="94"/>
      <c r="E9" s="87" t="s">
        <v>34</v>
      </c>
      <c r="F9" s="88"/>
    </row>
    <row r="10" spans="1:13" ht="15" customHeight="1" x14ac:dyDescent="0.25"/>
    <row r="11" spans="1:13" ht="25.5" customHeight="1" x14ac:dyDescent="0.25">
      <c r="A11" s="90"/>
      <c r="B11" s="91"/>
      <c r="C11" s="91"/>
      <c r="D11" s="91"/>
      <c r="E11" s="14" t="s">
        <v>33</v>
      </c>
      <c r="F11" s="13" t="s">
        <v>32</v>
      </c>
    </row>
    <row r="12" spans="1:13" ht="15" customHeight="1" x14ac:dyDescent="0.25">
      <c r="A12" s="65" t="s">
        <v>31</v>
      </c>
      <c r="B12" s="66"/>
      <c r="C12" s="66"/>
      <c r="D12" s="67"/>
      <c r="E12" s="12">
        <v>1790065.61</v>
      </c>
      <c r="F12" s="12">
        <v>1863117.12</v>
      </c>
      <c r="G12" s="2" t="b">
        <v>1</v>
      </c>
      <c r="H12" s="2"/>
      <c r="I12" s="2"/>
      <c r="J12" s="2"/>
      <c r="K12" s="2"/>
      <c r="L12" s="2"/>
      <c r="M12" s="2"/>
    </row>
    <row r="13" spans="1:13" ht="15" customHeight="1" x14ac:dyDescent="0.25">
      <c r="A13" s="65" t="s">
        <v>30</v>
      </c>
      <c r="B13" s="66"/>
      <c r="C13" s="66"/>
      <c r="D13" s="67"/>
      <c r="E13" s="12">
        <v>1709659.89</v>
      </c>
      <c r="F13" s="12">
        <v>2012240.55</v>
      </c>
      <c r="G13" s="2" t="b">
        <v>0</v>
      </c>
      <c r="H13" s="2"/>
      <c r="I13" s="2"/>
      <c r="J13" s="2"/>
      <c r="K13" s="2"/>
      <c r="L13" s="2"/>
      <c r="M13" s="2"/>
    </row>
    <row r="14" spans="1:13" ht="15" customHeight="1" x14ac:dyDescent="0.25">
      <c r="A14" s="65" t="s">
        <v>29</v>
      </c>
      <c r="B14" s="66"/>
      <c r="C14" s="66"/>
      <c r="D14" s="67"/>
      <c r="E14" s="12">
        <v>0</v>
      </c>
      <c r="F14" s="12">
        <v>0</v>
      </c>
      <c r="G14" s="2" t="b">
        <v>0</v>
      </c>
      <c r="H14" s="2"/>
      <c r="I14" s="2"/>
      <c r="J14" s="2"/>
      <c r="K14" s="2"/>
      <c r="L14" s="2"/>
      <c r="M14" s="2"/>
    </row>
    <row r="15" spans="1:13" ht="15" customHeight="1" x14ac:dyDescent="0.25">
      <c r="A15" s="65" t="s">
        <v>28</v>
      </c>
      <c r="B15" s="66"/>
      <c r="C15" s="66"/>
      <c r="D15" s="67"/>
      <c r="E15" s="12">
        <v>1709659.89</v>
      </c>
      <c r="F15" s="12">
        <v>2012240.55</v>
      </c>
      <c r="G15" s="2" t="b">
        <v>0</v>
      </c>
      <c r="H15" s="2"/>
      <c r="I15" s="2"/>
      <c r="J15" s="2"/>
      <c r="K15" s="2"/>
      <c r="L15" s="2"/>
      <c r="M15" s="2"/>
    </row>
    <row r="16" spans="1:13" ht="15" customHeight="1" x14ac:dyDescent="0.25">
      <c r="A16" s="65" t="s">
        <v>27</v>
      </c>
      <c r="B16" s="66"/>
      <c r="C16" s="66"/>
      <c r="D16" s="67"/>
      <c r="E16" s="12">
        <v>0</v>
      </c>
      <c r="F16" s="12">
        <v>0</v>
      </c>
      <c r="G16" s="2" t="b">
        <v>0</v>
      </c>
      <c r="H16" s="2"/>
      <c r="I16" s="2"/>
      <c r="J16" s="2"/>
      <c r="K16" s="2"/>
      <c r="L16" s="2"/>
      <c r="M16" s="2"/>
    </row>
    <row r="17" spans="1:13" ht="15" customHeight="1" x14ac:dyDescent="0.25">
      <c r="A17" s="65" t="s">
        <v>26</v>
      </c>
      <c r="B17" s="66"/>
      <c r="C17" s="66"/>
      <c r="D17" s="67"/>
      <c r="E17" s="12">
        <v>0</v>
      </c>
      <c r="F17" s="12">
        <v>0</v>
      </c>
      <c r="G17" s="2" t="b">
        <v>0</v>
      </c>
      <c r="H17" s="2"/>
      <c r="I17" s="2"/>
      <c r="J17" s="2"/>
      <c r="K17" s="2"/>
      <c r="L17" s="2"/>
      <c r="M17" s="2"/>
    </row>
    <row r="18" spans="1:13" ht="15" customHeight="1" x14ac:dyDescent="0.25">
      <c r="A18" s="65" t="s">
        <v>25</v>
      </c>
      <c r="B18" s="66"/>
      <c r="C18" s="66"/>
      <c r="D18" s="67"/>
      <c r="E18" s="12">
        <v>0</v>
      </c>
      <c r="F18" s="12">
        <v>0</v>
      </c>
      <c r="G18" s="2" t="b">
        <v>0</v>
      </c>
      <c r="H18" s="2"/>
      <c r="I18" s="2"/>
      <c r="J18" s="2"/>
      <c r="K18" s="2"/>
      <c r="L18" s="2"/>
      <c r="M18" s="2"/>
    </row>
    <row r="19" spans="1:13" ht="24" customHeight="1" x14ac:dyDescent="0.25">
      <c r="A19" s="65" t="s">
        <v>24</v>
      </c>
      <c r="B19" s="66"/>
      <c r="C19" s="66"/>
      <c r="D19" s="67"/>
      <c r="E19" s="12">
        <v>0</v>
      </c>
      <c r="F19" s="12">
        <v>0</v>
      </c>
      <c r="G19" s="2" t="b">
        <v>0</v>
      </c>
      <c r="H19" s="2"/>
      <c r="I19" s="2"/>
      <c r="J19" s="2"/>
      <c r="K19" s="2"/>
      <c r="L19" s="2"/>
      <c r="M19" s="2"/>
    </row>
    <row r="20" spans="1:13" ht="15" customHeight="1" x14ac:dyDescent="0.25">
      <c r="A20" s="65" t="s">
        <v>23</v>
      </c>
      <c r="B20" s="66"/>
      <c r="C20" s="66"/>
      <c r="D20" s="67"/>
      <c r="E20" s="12">
        <v>0</v>
      </c>
      <c r="F20" s="12">
        <v>0</v>
      </c>
      <c r="G20" s="2" t="b">
        <v>0</v>
      </c>
      <c r="H20" s="2"/>
      <c r="I20" s="2"/>
      <c r="J20" s="2"/>
      <c r="K20" s="2"/>
      <c r="L20" s="2"/>
      <c r="M20" s="2"/>
    </row>
    <row r="21" spans="1:13" ht="15" customHeight="1" x14ac:dyDescent="0.25">
      <c r="A21" s="65" t="s">
        <v>22</v>
      </c>
      <c r="B21" s="66"/>
      <c r="C21" s="66"/>
      <c r="D21" s="67"/>
      <c r="E21" s="12">
        <v>0</v>
      </c>
      <c r="F21" s="12">
        <v>0</v>
      </c>
      <c r="G21" s="2" t="b">
        <v>0</v>
      </c>
      <c r="H21" s="2"/>
      <c r="I21" s="2"/>
      <c r="J21" s="2"/>
      <c r="K21" s="2"/>
      <c r="L21" s="2"/>
      <c r="M21" s="2"/>
    </row>
    <row r="22" spans="1:13" ht="15" customHeight="1" x14ac:dyDescent="0.25">
      <c r="A22" s="65" t="s">
        <v>21</v>
      </c>
      <c r="B22" s="66"/>
      <c r="C22" s="66"/>
      <c r="D22" s="67"/>
      <c r="E22" s="12">
        <v>0</v>
      </c>
      <c r="F22" s="12">
        <v>0</v>
      </c>
      <c r="G22" s="2" t="b">
        <v>0</v>
      </c>
      <c r="H22" s="2"/>
      <c r="I22" s="2"/>
      <c r="J22" s="2"/>
      <c r="K22" s="2"/>
      <c r="L22" s="2"/>
      <c r="M22" s="2"/>
    </row>
    <row r="23" spans="1:13" ht="15" customHeight="1" x14ac:dyDescent="0.25">
      <c r="A23" s="65" t="s">
        <v>20</v>
      </c>
      <c r="B23" s="66"/>
      <c r="C23" s="66"/>
      <c r="D23" s="67"/>
      <c r="E23" s="12">
        <v>0</v>
      </c>
      <c r="F23" s="12">
        <v>0</v>
      </c>
      <c r="G23" s="2" t="b">
        <v>0</v>
      </c>
      <c r="H23" s="2"/>
      <c r="I23" s="2"/>
      <c r="J23" s="2"/>
      <c r="K23" s="2"/>
      <c r="L23" s="2"/>
      <c r="M23" s="2"/>
    </row>
    <row r="24" spans="1:13" ht="15" customHeight="1" x14ac:dyDescent="0.25">
      <c r="A24" s="65" t="s">
        <v>19</v>
      </c>
      <c r="B24" s="66"/>
      <c r="C24" s="66"/>
      <c r="D24" s="67"/>
      <c r="E24" s="12">
        <v>1636608.38</v>
      </c>
      <c r="F24" s="12">
        <v>1731783.3</v>
      </c>
      <c r="G24" s="2" t="b">
        <v>0</v>
      </c>
      <c r="H24" s="2"/>
      <c r="I24" s="2"/>
      <c r="J24" s="2"/>
      <c r="K24" s="2"/>
      <c r="L24" s="2"/>
      <c r="M24" s="2"/>
    </row>
    <row r="25" spans="1:13" ht="15" customHeight="1" x14ac:dyDescent="0.25">
      <c r="A25" s="65" t="s">
        <v>18</v>
      </c>
      <c r="B25" s="66"/>
      <c r="C25" s="66"/>
      <c r="D25" s="67"/>
      <c r="E25" s="12">
        <v>1628354.01</v>
      </c>
      <c r="F25" s="12">
        <v>1728279</v>
      </c>
      <c r="G25" s="2" t="b">
        <v>0</v>
      </c>
      <c r="H25" s="2"/>
      <c r="I25" s="2"/>
      <c r="J25" s="2"/>
      <c r="K25" s="2"/>
      <c r="L25" s="2"/>
      <c r="M25" s="2"/>
    </row>
    <row r="26" spans="1:13" ht="15" customHeight="1" x14ac:dyDescent="0.25">
      <c r="A26" s="65" t="s">
        <v>17</v>
      </c>
      <c r="B26" s="66"/>
      <c r="C26" s="66"/>
      <c r="D26" s="67"/>
      <c r="E26" s="12">
        <v>8254.3700000000008</v>
      </c>
      <c r="F26" s="12">
        <v>3504.3</v>
      </c>
      <c r="G26" s="2" t="b">
        <v>0</v>
      </c>
      <c r="H26" s="2"/>
      <c r="I26" s="2"/>
      <c r="J26" s="2"/>
      <c r="K26" s="2"/>
      <c r="L26" s="2"/>
      <c r="M26" s="2"/>
    </row>
    <row r="27" spans="1:13" ht="15" customHeight="1" x14ac:dyDescent="0.25">
      <c r="A27" s="65" t="s">
        <v>16</v>
      </c>
      <c r="B27" s="66"/>
      <c r="C27" s="66"/>
      <c r="D27" s="67"/>
      <c r="E27" s="12">
        <v>0</v>
      </c>
      <c r="F27" s="12">
        <v>0</v>
      </c>
      <c r="G27" s="2" t="b">
        <v>0</v>
      </c>
      <c r="H27" s="2"/>
      <c r="I27" s="2"/>
      <c r="J27" s="2"/>
      <c r="K27" s="2"/>
      <c r="L27" s="2"/>
      <c r="M27" s="2"/>
    </row>
    <row r="28" spans="1:13" ht="15" customHeight="1" x14ac:dyDescent="0.25">
      <c r="A28" s="65" t="s">
        <v>15</v>
      </c>
      <c r="B28" s="66"/>
      <c r="C28" s="66"/>
      <c r="D28" s="67"/>
      <c r="E28" s="12">
        <v>0</v>
      </c>
      <c r="F28" s="12">
        <v>0</v>
      </c>
      <c r="G28" s="2" t="b">
        <v>0</v>
      </c>
      <c r="H28" s="2"/>
      <c r="I28" s="2"/>
      <c r="J28" s="2"/>
      <c r="K28" s="2"/>
      <c r="L28" s="2"/>
      <c r="M28" s="2"/>
    </row>
    <row r="29" spans="1:13" ht="15" customHeight="1" x14ac:dyDescent="0.25">
      <c r="A29" s="65" t="s">
        <v>14</v>
      </c>
      <c r="B29" s="66"/>
      <c r="C29" s="66"/>
      <c r="D29" s="67"/>
      <c r="E29" s="12">
        <v>0</v>
      </c>
      <c r="F29" s="12">
        <v>0</v>
      </c>
      <c r="G29" s="2" t="b">
        <v>0</v>
      </c>
      <c r="H29" s="2"/>
      <c r="I29" s="2"/>
      <c r="J29" s="2"/>
      <c r="K29" s="2"/>
      <c r="L29" s="2"/>
      <c r="M29" s="2"/>
    </row>
    <row r="30" spans="1:13" ht="24" customHeight="1" x14ac:dyDescent="0.25">
      <c r="A30" s="65" t="s">
        <v>13</v>
      </c>
      <c r="B30" s="66"/>
      <c r="C30" s="66"/>
      <c r="D30" s="67"/>
      <c r="E30" s="12">
        <v>0</v>
      </c>
      <c r="F30" s="12">
        <v>0</v>
      </c>
      <c r="G30" s="2" t="b">
        <v>0</v>
      </c>
      <c r="H30" s="2"/>
      <c r="I30" s="2"/>
      <c r="J30" s="2"/>
      <c r="K30" s="2"/>
      <c r="L30" s="2"/>
      <c r="M30" s="2"/>
    </row>
    <row r="31" spans="1:13" ht="15" customHeight="1" x14ac:dyDescent="0.25">
      <c r="A31" s="65" t="s">
        <v>12</v>
      </c>
      <c r="B31" s="66"/>
      <c r="C31" s="66"/>
      <c r="D31" s="67"/>
      <c r="E31" s="12">
        <v>0</v>
      </c>
      <c r="F31" s="12">
        <v>0</v>
      </c>
      <c r="G31" s="2" t="b">
        <v>0</v>
      </c>
      <c r="H31" s="2"/>
      <c r="I31" s="2"/>
      <c r="J31" s="2"/>
      <c r="K31" s="2"/>
      <c r="L31" s="2"/>
      <c r="M31" s="2"/>
    </row>
    <row r="32" spans="1:13" ht="15" customHeight="1" x14ac:dyDescent="0.25">
      <c r="A32" s="65" t="s">
        <v>11</v>
      </c>
      <c r="B32" s="66"/>
      <c r="C32" s="66"/>
      <c r="D32" s="67"/>
      <c r="E32" s="12">
        <v>0</v>
      </c>
      <c r="F32" s="12">
        <v>0</v>
      </c>
      <c r="G32" s="2" t="b">
        <v>0</v>
      </c>
      <c r="H32" s="2"/>
      <c r="I32" s="2"/>
      <c r="J32" s="2"/>
      <c r="K32" s="2"/>
      <c r="L32" s="2"/>
      <c r="M32" s="2"/>
    </row>
    <row r="33" spans="1:13" ht="15" customHeight="1" x14ac:dyDescent="0.25">
      <c r="A33" s="65" t="s">
        <v>10</v>
      </c>
      <c r="B33" s="66"/>
      <c r="C33" s="66"/>
      <c r="D33" s="67"/>
      <c r="E33" s="12">
        <v>0</v>
      </c>
      <c r="F33" s="12">
        <v>0</v>
      </c>
      <c r="G33" s="2" t="b">
        <v>0</v>
      </c>
      <c r="H33" s="2"/>
      <c r="I33" s="2"/>
      <c r="J33" s="2"/>
      <c r="K33" s="2"/>
      <c r="L33" s="2"/>
      <c r="M33" s="2"/>
    </row>
    <row r="34" spans="1:13" ht="15" customHeight="1" x14ac:dyDescent="0.25">
      <c r="A34" s="65" t="s">
        <v>9</v>
      </c>
      <c r="B34" s="66"/>
      <c r="C34" s="66"/>
      <c r="D34" s="67"/>
      <c r="E34" s="12">
        <v>1863117.12</v>
      </c>
      <c r="F34" s="12">
        <v>2143574.37</v>
      </c>
      <c r="G34" s="2" t="b">
        <v>1</v>
      </c>
      <c r="H34" s="2"/>
      <c r="I34" s="2"/>
      <c r="J34" s="2"/>
      <c r="K34" s="2"/>
      <c r="L34" s="2"/>
      <c r="M34" s="2"/>
    </row>
    <row r="35" spans="1:13" ht="15" customHeight="1" x14ac:dyDescent="0.25">
      <c r="A35" s="65" t="s">
        <v>8</v>
      </c>
      <c r="B35" s="66"/>
      <c r="C35" s="66"/>
      <c r="D35" s="67"/>
      <c r="E35" s="12">
        <v>-1728279</v>
      </c>
      <c r="F35" s="12">
        <v>-2020059.74</v>
      </c>
      <c r="G35" s="2" t="b">
        <v>1</v>
      </c>
      <c r="H35" s="2"/>
      <c r="I35" s="2"/>
      <c r="J35" s="2"/>
      <c r="K35" s="2"/>
      <c r="L35" s="2"/>
      <c r="M35" s="2"/>
    </row>
    <row r="36" spans="1:13" ht="15" customHeight="1" x14ac:dyDescent="0.25">
      <c r="A36" s="65" t="s">
        <v>7</v>
      </c>
      <c r="B36" s="66"/>
      <c r="C36" s="66"/>
      <c r="D36" s="67"/>
      <c r="E36" s="12">
        <v>0</v>
      </c>
      <c r="F36" s="12">
        <v>0</v>
      </c>
      <c r="G36" s="2" t="b">
        <v>0</v>
      </c>
      <c r="H36" s="2"/>
      <c r="I36" s="2"/>
      <c r="J36" s="2"/>
      <c r="K36" s="2"/>
      <c r="L36" s="2"/>
      <c r="M36" s="2"/>
    </row>
    <row r="37" spans="1:13" ht="15" customHeight="1" x14ac:dyDescent="0.25">
      <c r="A37" s="65" t="s">
        <v>6</v>
      </c>
      <c r="B37" s="66"/>
      <c r="C37" s="66"/>
      <c r="D37" s="67"/>
      <c r="E37" s="12">
        <v>-1728279</v>
      </c>
      <c r="F37" s="12">
        <v>-2020059.74</v>
      </c>
      <c r="G37" s="2" t="b">
        <v>0</v>
      </c>
      <c r="H37" s="2"/>
      <c r="I37" s="2"/>
      <c r="J37" s="2"/>
      <c r="K37" s="2"/>
      <c r="L37" s="2"/>
      <c r="M37" s="2"/>
    </row>
    <row r="38" spans="1:13" ht="15" customHeight="1" x14ac:dyDescent="0.25">
      <c r="A38" s="65" t="s">
        <v>5</v>
      </c>
      <c r="B38" s="66"/>
      <c r="C38" s="66"/>
      <c r="D38" s="67"/>
      <c r="E38" s="12">
        <v>0</v>
      </c>
      <c r="F38" s="12">
        <v>0</v>
      </c>
      <c r="G38" s="2" t="b">
        <v>0</v>
      </c>
      <c r="H38" s="2"/>
      <c r="I38" s="2"/>
      <c r="J38" s="2"/>
      <c r="K38" s="2"/>
      <c r="L38" s="2"/>
      <c r="M38" s="2"/>
    </row>
    <row r="39" spans="1:13" ht="15" customHeight="1" x14ac:dyDescent="0.25">
      <c r="A39" s="65" t="s">
        <v>4</v>
      </c>
      <c r="B39" s="66"/>
      <c r="C39" s="66"/>
      <c r="D39" s="67"/>
      <c r="E39" s="12">
        <v>134838.12</v>
      </c>
      <c r="F39" s="12">
        <v>123514.63</v>
      </c>
      <c r="G39" s="2" t="b">
        <v>1</v>
      </c>
      <c r="H39" s="2"/>
      <c r="I39" s="2"/>
      <c r="J39" s="2"/>
      <c r="K39" s="2"/>
      <c r="L39" s="2"/>
      <c r="M39" s="2"/>
    </row>
    <row r="40" spans="1:13" ht="15" customHeight="1" x14ac:dyDescent="0.25">
      <c r="A40" s="11"/>
      <c r="B40" s="11"/>
      <c r="C40" s="11"/>
      <c r="D40" s="11"/>
      <c r="E40" s="10"/>
      <c r="F40" s="9"/>
      <c r="G40" s="2"/>
      <c r="H40" s="2"/>
      <c r="I40" s="2"/>
      <c r="J40" s="2"/>
      <c r="K40" s="2"/>
      <c r="L40" s="2"/>
      <c r="M40" s="2"/>
    </row>
    <row r="41" spans="1:13" ht="13.5" hidden="1" customHeight="1" x14ac:dyDescent="0.25">
      <c r="A41" s="92" t="s">
        <v>3</v>
      </c>
      <c r="B41" s="92"/>
      <c r="C41" s="92"/>
      <c r="D41" s="92"/>
      <c r="E41" s="8"/>
      <c r="F41" s="8"/>
      <c r="G41" s="7">
        <v>2022</v>
      </c>
    </row>
    <row r="42" spans="1:13" ht="15" customHeight="1" x14ac:dyDescent="0.25">
      <c r="A42" s="92"/>
      <c r="B42" s="92"/>
      <c r="C42" s="92"/>
      <c r="D42" s="92"/>
      <c r="E42" s="3"/>
      <c r="F42" s="5">
        <v>0</v>
      </c>
      <c r="G42" s="2" t="b">
        <v>0</v>
      </c>
    </row>
    <row r="43" spans="1:13" ht="15" customHeight="1" x14ac:dyDescent="0.25">
      <c r="A43" s="6"/>
      <c r="B43" s="6"/>
      <c r="C43" s="6"/>
      <c r="D43" s="6"/>
      <c r="E43" s="3"/>
      <c r="F43" s="3"/>
      <c r="G43" s="2"/>
    </row>
    <row r="44" spans="1:13" ht="36" customHeight="1" x14ac:dyDescent="0.25">
      <c r="A44" s="83" t="s">
        <v>2</v>
      </c>
      <c r="B44" s="83"/>
      <c r="C44" s="83" t="str">
        <f>G44&amp;CHAR(10)&amp;"......................................."&amp;CHAR(10)&amp;"rok, miesiąc, dzień"</f>
        <v>2023.03.31
.......................................
rok, miesiąc, dzień</v>
      </c>
      <c r="D44" s="83"/>
      <c r="E44" s="83" t="s">
        <v>1</v>
      </c>
      <c r="F44" s="84"/>
      <c r="G44" s="2" t="s">
        <v>60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E44:F44"/>
    <mergeCell ref="A9:B9"/>
    <mergeCell ref="E9:F9"/>
    <mergeCell ref="A5:B5"/>
    <mergeCell ref="A6:B6"/>
    <mergeCell ref="A7:B7"/>
    <mergeCell ref="A8:B8"/>
    <mergeCell ref="A11:D11"/>
    <mergeCell ref="A12:D12"/>
    <mergeCell ref="A44:B44"/>
    <mergeCell ref="A41:D41"/>
    <mergeCell ref="C9:D9"/>
    <mergeCell ref="A42:D42"/>
    <mergeCell ref="A13:D13"/>
    <mergeCell ref="A14:D14"/>
    <mergeCell ref="A19:D19"/>
    <mergeCell ref="A21:D21"/>
    <mergeCell ref="A22:D22"/>
    <mergeCell ref="C44:D44"/>
    <mergeCell ref="A18:D18"/>
    <mergeCell ref="A35:D35"/>
    <mergeCell ref="A36:D36"/>
    <mergeCell ref="A37:D37"/>
    <mergeCell ref="A38:D38"/>
    <mergeCell ref="A39:D39"/>
    <mergeCell ref="A2:F2"/>
    <mergeCell ref="E3:F3"/>
    <mergeCell ref="E8:F8"/>
    <mergeCell ref="C3:D3"/>
    <mergeCell ref="C4:D4"/>
    <mergeCell ref="C5:D5"/>
    <mergeCell ref="C6:D6"/>
    <mergeCell ref="C7:D7"/>
    <mergeCell ref="C8:D8"/>
    <mergeCell ref="A3:B3"/>
    <mergeCell ref="A4:B4"/>
    <mergeCell ref="E4:F6"/>
    <mergeCell ref="A15:D15"/>
    <mergeCell ref="A16:D16"/>
    <mergeCell ref="A17:D17"/>
    <mergeCell ref="A34:D34"/>
    <mergeCell ref="A23:D23"/>
    <mergeCell ref="A24:D24"/>
    <mergeCell ref="A25:D25"/>
    <mergeCell ref="A26:D26"/>
    <mergeCell ref="A27:D27"/>
    <mergeCell ref="A28:D28"/>
    <mergeCell ref="A29:D29"/>
    <mergeCell ref="A30:D30"/>
    <mergeCell ref="A31:D31"/>
    <mergeCell ref="A32:D32"/>
    <mergeCell ref="A33:D33"/>
    <mergeCell ref="A20:D20"/>
  </mergeCells>
  <conditionalFormatting sqref="A12:F39">
    <cfRule type="expression" dxfId="163" priority="6">
      <formula>$G12</formula>
    </cfRule>
  </conditionalFormatting>
  <conditionalFormatting sqref="E12:E39">
    <cfRule type="expression" dxfId="162" priority="5">
      <formula>AND($G$3,$E12=0)</formula>
    </cfRule>
  </conditionalFormatting>
  <conditionalFormatting sqref="F12:F39">
    <cfRule type="expression" dxfId="161" priority="4">
      <formula>AND($G$3,$F12=0)</formula>
    </cfRule>
  </conditionalFormatting>
  <conditionalFormatting sqref="F42">
    <cfRule type="expression" dxfId="160" priority="3">
      <formula>OR($G42=FALSE,AND($G$3,$F42=0))</formula>
    </cfRule>
  </conditionalFormatting>
  <conditionalFormatting sqref="E7">
    <cfRule type="expression" dxfId="159" priority="1">
      <formula>$G7&lt;2018</formula>
    </cfRule>
  </conditionalFormatting>
  <conditionalFormatting sqref="F7">
    <cfRule type="expression" dxfId="158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81" fitToHeight="0" orientation="portrait" r:id="rId1"/>
  <headerFooter>
    <oddFooter>&amp;L
&amp;"Calibri"&amp;7Finanse VULCAN wersja 23.02.0002.34570, VULCAN sp. z o.o., licencja: warszawapragapolnoc, nr lic: 3079, Dzielnicowe Biuro Finansów Oświaty Praga Północ m. st...&amp;C&amp;"Calibri"&amp;8Strona &amp;P z &amp;N
&amp;R
&amp;"Calibri"&amp;7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7"/>
  <sheetViews>
    <sheetView showGridLines="0" workbookViewId="0">
      <selection activeCell="H27" sqref="H27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68" t="s">
        <v>47</v>
      </c>
      <c r="B2" s="68"/>
      <c r="C2" s="68"/>
      <c r="D2" s="68"/>
      <c r="E2" s="68"/>
      <c r="F2" s="68"/>
      <c r="G2" s="18" t="s">
        <v>46</v>
      </c>
      <c r="H2" s="2"/>
      <c r="I2" s="2"/>
      <c r="J2" s="2"/>
      <c r="K2" s="2"/>
      <c r="L2" s="2"/>
    </row>
    <row r="3" spans="1:13" ht="15.75" customHeight="1" x14ac:dyDescent="0.25">
      <c r="A3" s="69" t="s">
        <v>45</v>
      </c>
      <c r="B3" s="78"/>
      <c r="C3" s="73"/>
      <c r="D3" s="74"/>
      <c r="E3" s="69" t="s">
        <v>44</v>
      </c>
      <c r="F3" s="70"/>
      <c r="G3" s="2" t="b">
        <v>0</v>
      </c>
    </row>
    <row r="4" spans="1:13" ht="31.5" customHeight="1" x14ac:dyDescent="0.25">
      <c r="A4" s="79" t="s">
        <v>43</v>
      </c>
      <c r="B4" s="80"/>
      <c r="C4" s="75" t="str">
        <f>IF(G4,"Rachunek zysków i strat","Zestawienie zmian w funduszu jednostki")</f>
        <v>Zestawienie zmian w funduszu jednostki</v>
      </c>
      <c r="D4" s="76"/>
      <c r="E4" s="81" t="s">
        <v>42</v>
      </c>
      <c r="F4" s="82"/>
      <c r="G4" s="2" t="b">
        <v>0</v>
      </c>
      <c r="H4" s="2"/>
    </row>
    <row r="5" spans="1:13" ht="15" customHeight="1" x14ac:dyDescent="0.25">
      <c r="A5" s="79" t="s">
        <v>41</v>
      </c>
      <c r="B5" s="80"/>
      <c r="C5" s="77" t="str">
        <f>IF(G5,"sporządzony","sporządzone")</f>
        <v>sporządzone</v>
      </c>
      <c r="D5" s="76"/>
      <c r="E5" s="81"/>
      <c r="F5" s="82"/>
      <c r="G5" s="2" t="b">
        <v>0</v>
      </c>
    </row>
    <row r="6" spans="1:13" ht="15" customHeight="1" x14ac:dyDescent="0.25">
      <c r="A6" s="79" t="s">
        <v>40</v>
      </c>
      <c r="B6" s="80"/>
      <c r="C6" s="77" t="str">
        <f>CONCATENATE("na dzień ",G6)</f>
        <v>na dzień 31.12.2022</v>
      </c>
      <c r="D6" s="76"/>
      <c r="E6" s="81"/>
      <c r="F6" s="82"/>
      <c r="G6" s="2" t="s">
        <v>39</v>
      </c>
    </row>
    <row r="7" spans="1:13" ht="15" customHeight="1" x14ac:dyDescent="0.25">
      <c r="A7" s="85" t="s">
        <v>38</v>
      </c>
      <c r="B7" s="86"/>
      <c r="C7" s="77" t="str">
        <f>IF(G4,"Wariant porównawczy","")</f>
        <v/>
      </c>
      <c r="D7" s="76"/>
      <c r="E7" s="17" t="s">
        <v>34</v>
      </c>
      <c r="F7" s="16"/>
      <c r="G7" s="15">
        <v>2022</v>
      </c>
    </row>
    <row r="8" spans="1:13" ht="15" customHeight="1" x14ac:dyDescent="0.25">
      <c r="A8" s="89" t="s">
        <v>37</v>
      </c>
      <c r="B8" s="78"/>
      <c r="C8" s="77"/>
      <c r="D8" s="76"/>
      <c r="E8" s="71" t="str">
        <f>IF(G8&gt;=2018,"","wysłać bez pisma przewodniego")</f>
        <v/>
      </c>
      <c r="F8" s="72"/>
      <c r="G8" s="15">
        <v>2022</v>
      </c>
    </row>
    <row r="9" spans="1:13" ht="15" customHeight="1" x14ac:dyDescent="0.25">
      <c r="A9" s="85" t="s">
        <v>36</v>
      </c>
      <c r="B9" s="86"/>
      <c r="C9" s="93" t="s">
        <v>35</v>
      </c>
      <c r="D9" s="94"/>
      <c r="E9" s="87" t="s">
        <v>34</v>
      </c>
      <c r="F9" s="88"/>
    </row>
    <row r="10" spans="1:13" ht="15" customHeight="1" x14ac:dyDescent="0.25"/>
    <row r="11" spans="1:13" ht="25.5" customHeight="1" x14ac:dyDescent="0.25">
      <c r="A11" s="90"/>
      <c r="B11" s="91"/>
      <c r="C11" s="91"/>
      <c r="D11" s="91"/>
      <c r="E11" s="14" t="s">
        <v>33</v>
      </c>
      <c r="F11" s="13" t="s">
        <v>32</v>
      </c>
    </row>
    <row r="12" spans="1:13" ht="15" customHeight="1" x14ac:dyDescent="0.25">
      <c r="A12" s="65" t="s">
        <v>31</v>
      </c>
      <c r="B12" s="66"/>
      <c r="C12" s="66"/>
      <c r="D12" s="67"/>
      <c r="E12" s="12">
        <v>2613520.34</v>
      </c>
      <c r="F12" s="12">
        <v>2714379.53</v>
      </c>
      <c r="G12" s="2" t="b">
        <v>1</v>
      </c>
      <c r="H12" s="2"/>
      <c r="I12" s="2"/>
      <c r="J12" s="2"/>
      <c r="K12" s="2"/>
      <c r="L12" s="2"/>
      <c r="M12" s="2"/>
    </row>
    <row r="13" spans="1:13" ht="15" customHeight="1" x14ac:dyDescent="0.25">
      <c r="A13" s="65" t="s">
        <v>30</v>
      </c>
      <c r="B13" s="66"/>
      <c r="C13" s="66"/>
      <c r="D13" s="67"/>
      <c r="E13" s="12">
        <v>2053356.8</v>
      </c>
      <c r="F13" s="12">
        <v>2223893.81</v>
      </c>
      <c r="G13" s="2" t="b">
        <v>0</v>
      </c>
      <c r="H13" s="2"/>
      <c r="I13" s="2"/>
      <c r="J13" s="2"/>
      <c r="K13" s="2"/>
      <c r="L13" s="2"/>
      <c r="M13" s="2"/>
    </row>
    <row r="14" spans="1:13" ht="15" customHeight="1" x14ac:dyDescent="0.25">
      <c r="A14" s="65" t="s">
        <v>29</v>
      </c>
      <c r="B14" s="66"/>
      <c r="C14" s="66"/>
      <c r="D14" s="67"/>
      <c r="E14" s="12">
        <v>0</v>
      </c>
      <c r="F14" s="12">
        <v>0</v>
      </c>
      <c r="G14" s="2" t="b">
        <v>0</v>
      </c>
      <c r="H14" s="2"/>
      <c r="I14" s="2"/>
      <c r="J14" s="2"/>
      <c r="K14" s="2"/>
      <c r="L14" s="2"/>
      <c r="M14" s="2"/>
    </row>
    <row r="15" spans="1:13" ht="15" customHeight="1" x14ac:dyDescent="0.25">
      <c r="A15" s="65" t="s">
        <v>28</v>
      </c>
      <c r="B15" s="66"/>
      <c r="C15" s="66"/>
      <c r="D15" s="67"/>
      <c r="E15" s="12">
        <v>2053356.8</v>
      </c>
      <c r="F15" s="12">
        <v>2223893.81</v>
      </c>
      <c r="G15" s="2" t="b">
        <v>0</v>
      </c>
      <c r="H15" s="2"/>
      <c r="I15" s="2"/>
      <c r="J15" s="2"/>
      <c r="K15" s="2"/>
      <c r="L15" s="2"/>
      <c r="M15" s="2"/>
    </row>
    <row r="16" spans="1:13" ht="15" customHeight="1" x14ac:dyDescent="0.25">
      <c r="A16" s="65" t="s">
        <v>27</v>
      </c>
      <c r="B16" s="66"/>
      <c r="C16" s="66"/>
      <c r="D16" s="67"/>
      <c r="E16" s="12">
        <v>0</v>
      </c>
      <c r="F16" s="12">
        <v>0</v>
      </c>
      <c r="G16" s="2" t="b">
        <v>0</v>
      </c>
      <c r="H16" s="2"/>
      <c r="I16" s="2"/>
      <c r="J16" s="2"/>
      <c r="K16" s="2"/>
      <c r="L16" s="2"/>
      <c r="M16" s="2"/>
    </row>
    <row r="17" spans="1:13" ht="15" customHeight="1" x14ac:dyDescent="0.25">
      <c r="A17" s="65" t="s">
        <v>26</v>
      </c>
      <c r="B17" s="66"/>
      <c r="C17" s="66"/>
      <c r="D17" s="67"/>
      <c r="E17" s="12">
        <v>0</v>
      </c>
      <c r="F17" s="12">
        <v>0</v>
      </c>
      <c r="G17" s="2" t="b">
        <v>0</v>
      </c>
      <c r="H17" s="2"/>
      <c r="I17" s="2"/>
      <c r="J17" s="2"/>
      <c r="K17" s="2"/>
      <c r="L17" s="2"/>
      <c r="M17" s="2"/>
    </row>
    <row r="18" spans="1:13" ht="15" customHeight="1" x14ac:dyDescent="0.25">
      <c r="A18" s="65" t="s">
        <v>25</v>
      </c>
      <c r="B18" s="66"/>
      <c r="C18" s="66"/>
      <c r="D18" s="67"/>
      <c r="E18" s="12">
        <v>0</v>
      </c>
      <c r="F18" s="12">
        <v>0</v>
      </c>
      <c r="G18" s="2" t="b">
        <v>0</v>
      </c>
      <c r="H18" s="2"/>
      <c r="I18" s="2"/>
      <c r="J18" s="2"/>
      <c r="K18" s="2"/>
      <c r="L18" s="2"/>
      <c r="M18" s="2"/>
    </row>
    <row r="19" spans="1:13" ht="24" customHeight="1" x14ac:dyDescent="0.25">
      <c r="A19" s="65" t="s">
        <v>24</v>
      </c>
      <c r="B19" s="66"/>
      <c r="C19" s="66"/>
      <c r="D19" s="67"/>
      <c r="E19" s="12">
        <v>0</v>
      </c>
      <c r="F19" s="12">
        <v>0</v>
      </c>
      <c r="G19" s="2" t="b">
        <v>0</v>
      </c>
      <c r="H19" s="2"/>
      <c r="I19" s="2"/>
      <c r="J19" s="2"/>
      <c r="K19" s="2"/>
      <c r="L19" s="2"/>
      <c r="M19" s="2"/>
    </row>
    <row r="20" spans="1:13" ht="15" customHeight="1" x14ac:dyDescent="0.25">
      <c r="A20" s="65" t="s">
        <v>23</v>
      </c>
      <c r="B20" s="66"/>
      <c r="C20" s="66"/>
      <c r="D20" s="67"/>
      <c r="E20" s="12">
        <v>0</v>
      </c>
      <c r="F20" s="12">
        <v>0</v>
      </c>
      <c r="G20" s="2" t="b">
        <v>0</v>
      </c>
      <c r="H20" s="2"/>
      <c r="I20" s="2"/>
      <c r="J20" s="2"/>
      <c r="K20" s="2"/>
      <c r="L20" s="2"/>
      <c r="M20" s="2"/>
    </row>
    <row r="21" spans="1:13" ht="15" customHeight="1" x14ac:dyDescent="0.25">
      <c r="A21" s="65" t="s">
        <v>22</v>
      </c>
      <c r="B21" s="66"/>
      <c r="C21" s="66"/>
      <c r="D21" s="67"/>
      <c r="E21" s="12">
        <v>0</v>
      </c>
      <c r="F21" s="12">
        <v>0</v>
      </c>
      <c r="G21" s="2" t="b">
        <v>0</v>
      </c>
      <c r="H21" s="2"/>
      <c r="I21" s="2"/>
      <c r="J21" s="2"/>
      <c r="K21" s="2"/>
      <c r="L21" s="2"/>
      <c r="M21" s="2"/>
    </row>
    <row r="22" spans="1:13" ht="15" customHeight="1" x14ac:dyDescent="0.25">
      <c r="A22" s="65" t="s">
        <v>21</v>
      </c>
      <c r="B22" s="66"/>
      <c r="C22" s="66"/>
      <c r="D22" s="67"/>
      <c r="E22" s="12">
        <v>0</v>
      </c>
      <c r="F22" s="12">
        <v>0</v>
      </c>
      <c r="G22" s="2" t="b">
        <v>0</v>
      </c>
      <c r="H22" s="2"/>
      <c r="I22" s="2"/>
      <c r="J22" s="2"/>
      <c r="K22" s="2"/>
      <c r="L22" s="2"/>
      <c r="M22" s="2"/>
    </row>
    <row r="23" spans="1:13" ht="15" customHeight="1" x14ac:dyDescent="0.25">
      <c r="A23" s="65" t="s">
        <v>20</v>
      </c>
      <c r="B23" s="66"/>
      <c r="C23" s="66"/>
      <c r="D23" s="67"/>
      <c r="E23" s="12">
        <v>0</v>
      </c>
      <c r="F23" s="12">
        <v>0</v>
      </c>
      <c r="G23" s="2" t="b">
        <v>0</v>
      </c>
      <c r="H23" s="2"/>
      <c r="I23" s="2"/>
      <c r="J23" s="2"/>
      <c r="K23" s="2"/>
      <c r="L23" s="2"/>
      <c r="M23" s="2"/>
    </row>
    <row r="24" spans="1:13" ht="15" customHeight="1" x14ac:dyDescent="0.25">
      <c r="A24" s="65" t="s">
        <v>19</v>
      </c>
      <c r="B24" s="66"/>
      <c r="C24" s="66"/>
      <c r="D24" s="67"/>
      <c r="E24" s="12">
        <v>1952497.61</v>
      </c>
      <c r="F24" s="12">
        <v>2098209.19</v>
      </c>
      <c r="G24" s="2" t="b">
        <v>0</v>
      </c>
      <c r="H24" s="2"/>
      <c r="I24" s="2"/>
      <c r="J24" s="2"/>
      <c r="K24" s="2"/>
      <c r="L24" s="2"/>
      <c r="M24" s="2"/>
    </row>
    <row r="25" spans="1:13" ht="15" customHeight="1" x14ac:dyDescent="0.25">
      <c r="A25" s="65" t="s">
        <v>18</v>
      </c>
      <c r="B25" s="66"/>
      <c r="C25" s="66"/>
      <c r="D25" s="67"/>
      <c r="E25" s="12">
        <v>1950961.05</v>
      </c>
      <c r="F25" s="12">
        <v>2093144.37</v>
      </c>
      <c r="G25" s="2" t="b">
        <v>0</v>
      </c>
      <c r="H25" s="2"/>
      <c r="I25" s="2"/>
      <c r="J25" s="2"/>
      <c r="K25" s="2"/>
      <c r="L25" s="2"/>
      <c r="M25" s="2"/>
    </row>
    <row r="26" spans="1:13" ht="15" customHeight="1" x14ac:dyDescent="0.25">
      <c r="A26" s="65" t="s">
        <v>17</v>
      </c>
      <c r="B26" s="66"/>
      <c r="C26" s="66"/>
      <c r="D26" s="67"/>
      <c r="E26" s="12">
        <v>1536.56</v>
      </c>
      <c r="F26" s="12">
        <v>5064.82</v>
      </c>
      <c r="G26" s="2" t="b">
        <v>0</v>
      </c>
      <c r="H26" s="2"/>
      <c r="I26" s="2"/>
      <c r="J26" s="2"/>
      <c r="K26" s="2"/>
      <c r="L26" s="2"/>
      <c r="M26" s="2"/>
    </row>
    <row r="27" spans="1:13" ht="15" customHeight="1" x14ac:dyDescent="0.25">
      <c r="A27" s="65" t="s">
        <v>16</v>
      </c>
      <c r="B27" s="66"/>
      <c r="C27" s="66"/>
      <c r="D27" s="67"/>
      <c r="E27" s="12">
        <v>0</v>
      </c>
      <c r="F27" s="12">
        <v>0</v>
      </c>
      <c r="G27" s="2" t="b">
        <v>0</v>
      </c>
      <c r="H27" s="2"/>
      <c r="I27" s="2"/>
      <c r="J27" s="2"/>
      <c r="K27" s="2"/>
      <c r="L27" s="2"/>
      <c r="M27" s="2"/>
    </row>
    <row r="28" spans="1:13" ht="15" customHeight="1" x14ac:dyDescent="0.25">
      <c r="A28" s="65" t="s">
        <v>15</v>
      </c>
      <c r="B28" s="66"/>
      <c r="C28" s="66"/>
      <c r="D28" s="67"/>
      <c r="E28" s="12">
        <v>0</v>
      </c>
      <c r="F28" s="12">
        <v>0</v>
      </c>
      <c r="G28" s="2" t="b">
        <v>0</v>
      </c>
      <c r="H28" s="2"/>
      <c r="I28" s="2"/>
      <c r="J28" s="2"/>
      <c r="K28" s="2"/>
      <c r="L28" s="2"/>
      <c r="M28" s="2"/>
    </row>
    <row r="29" spans="1:13" ht="15" customHeight="1" x14ac:dyDescent="0.25">
      <c r="A29" s="65" t="s">
        <v>14</v>
      </c>
      <c r="B29" s="66"/>
      <c r="C29" s="66"/>
      <c r="D29" s="67"/>
      <c r="E29" s="12">
        <v>0</v>
      </c>
      <c r="F29" s="12">
        <v>0</v>
      </c>
      <c r="G29" s="2" t="b">
        <v>0</v>
      </c>
      <c r="H29" s="2"/>
      <c r="I29" s="2"/>
      <c r="J29" s="2"/>
      <c r="K29" s="2"/>
      <c r="L29" s="2"/>
      <c r="M29" s="2"/>
    </row>
    <row r="30" spans="1:13" ht="24" customHeight="1" x14ac:dyDescent="0.25">
      <c r="A30" s="65" t="s">
        <v>13</v>
      </c>
      <c r="B30" s="66"/>
      <c r="C30" s="66"/>
      <c r="D30" s="67"/>
      <c r="E30" s="12">
        <v>0</v>
      </c>
      <c r="F30" s="12">
        <v>0</v>
      </c>
      <c r="G30" s="2" t="b">
        <v>0</v>
      </c>
      <c r="H30" s="2"/>
      <c r="I30" s="2"/>
      <c r="J30" s="2"/>
      <c r="K30" s="2"/>
      <c r="L30" s="2"/>
      <c r="M30" s="2"/>
    </row>
    <row r="31" spans="1:13" ht="15" customHeight="1" x14ac:dyDescent="0.25">
      <c r="A31" s="65" t="s">
        <v>12</v>
      </c>
      <c r="B31" s="66"/>
      <c r="C31" s="66"/>
      <c r="D31" s="67"/>
      <c r="E31" s="12">
        <v>0</v>
      </c>
      <c r="F31" s="12">
        <v>0</v>
      </c>
      <c r="G31" s="2" t="b">
        <v>0</v>
      </c>
      <c r="H31" s="2"/>
      <c r="I31" s="2"/>
      <c r="J31" s="2"/>
      <c r="K31" s="2"/>
      <c r="L31" s="2"/>
      <c r="M31" s="2"/>
    </row>
    <row r="32" spans="1:13" ht="15" customHeight="1" x14ac:dyDescent="0.25">
      <c r="A32" s="65" t="s">
        <v>11</v>
      </c>
      <c r="B32" s="66"/>
      <c r="C32" s="66"/>
      <c r="D32" s="67"/>
      <c r="E32" s="12">
        <v>0</v>
      </c>
      <c r="F32" s="12">
        <v>0</v>
      </c>
      <c r="G32" s="2" t="b">
        <v>0</v>
      </c>
      <c r="H32" s="2"/>
      <c r="I32" s="2"/>
      <c r="J32" s="2"/>
      <c r="K32" s="2"/>
      <c r="L32" s="2"/>
      <c r="M32" s="2"/>
    </row>
    <row r="33" spans="1:13" ht="15" customHeight="1" x14ac:dyDescent="0.25">
      <c r="A33" s="65" t="s">
        <v>10</v>
      </c>
      <c r="B33" s="66"/>
      <c r="C33" s="66"/>
      <c r="D33" s="67"/>
      <c r="E33" s="12">
        <v>0</v>
      </c>
      <c r="F33" s="12">
        <v>0</v>
      </c>
      <c r="G33" s="2" t="b">
        <v>0</v>
      </c>
      <c r="H33" s="2"/>
      <c r="I33" s="2"/>
      <c r="J33" s="2"/>
      <c r="K33" s="2"/>
      <c r="L33" s="2"/>
      <c r="M33" s="2"/>
    </row>
    <row r="34" spans="1:13" ht="15" customHeight="1" x14ac:dyDescent="0.25">
      <c r="A34" s="65" t="s">
        <v>9</v>
      </c>
      <c r="B34" s="66"/>
      <c r="C34" s="66"/>
      <c r="D34" s="67"/>
      <c r="E34" s="12">
        <v>2714379.53</v>
      </c>
      <c r="F34" s="12">
        <v>2840064.15</v>
      </c>
      <c r="G34" s="2" t="b">
        <v>1</v>
      </c>
      <c r="H34" s="2"/>
      <c r="I34" s="2"/>
      <c r="J34" s="2"/>
      <c r="K34" s="2"/>
      <c r="L34" s="2"/>
      <c r="M34" s="2"/>
    </row>
    <row r="35" spans="1:13" ht="15" customHeight="1" x14ac:dyDescent="0.25">
      <c r="A35" s="65" t="s">
        <v>8</v>
      </c>
      <c r="B35" s="66"/>
      <c r="C35" s="66"/>
      <c r="D35" s="67"/>
      <c r="E35" s="12">
        <v>-2093144.37</v>
      </c>
      <c r="F35" s="12">
        <v>-2290993.23</v>
      </c>
      <c r="G35" s="2" t="b">
        <v>1</v>
      </c>
      <c r="H35" s="2"/>
      <c r="I35" s="2"/>
      <c r="J35" s="2"/>
      <c r="K35" s="2"/>
      <c r="L35" s="2"/>
      <c r="M35" s="2"/>
    </row>
    <row r="36" spans="1:13" ht="15" customHeight="1" x14ac:dyDescent="0.25">
      <c r="A36" s="65" t="s">
        <v>7</v>
      </c>
      <c r="B36" s="66"/>
      <c r="C36" s="66"/>
      <c r="D36" s="67"/>
      <c r="E36" s="12">
        <v>0</v>
      </c>
      <c r="F36" s="12">
        <v>0</v>
      </c>
      <c r="G36" s="2" t="b">
        <v>0</v>
      </c>
      <c r="H36" s="2"/>
      <c r="I36" s="2"/>
      <c r="J36" s="2"/>
      <c r="K36" s="2"/>
      <c r="L36" s="2"/>
      <c r="M36" s="2"/>
    </row>
    <row r="37" spans="1:13" ht="15" customHeight="1" x14ac:dyDescent="0.25">
      <c r="A37" s="65" t="s">
        <v>6</v>
      </c>
      <c r="B37" s="66"/>
      <c r="C37" s="66"/>
      <c r="D37" s="67"/>
      <c r="E37" s="12">
        <v>-2093144.37</v>
      </c>
      <c r="F37" s="12">
        <v>-2290993.23</v>
      </c>
      <c r="G37" s="2" t="b">
        <v>0</v>
      </c>
      <c r="H37" s="2"/>
      <c r="I37" s="2"/>
      <c r="J37" s="2"/>
      <c r="K37" s="2"/>
      <c r="L37" s="2"/>
      <c r="M37" s="2"/>
    </row>
    <row r="38" spans="1:13" ht="15" customHeight="1" x14ac:dyDescent="0.25">
      <c r="A38" s="65" t="s">
        <v>5</v>
      </c>
      <c r="B38" s="66"/>
      <c r="C38" s="66"/>
      <c r="D38" s="67"/>
      <c r="E38" s="12">
        <v>0</v>
      </c>
      <c r="F38" s="12">
        <v>0</v>
      </c>
      <c r="G38" s="2" t="b">
        <v>0</v>
      </c>
      <c r="H38" s="2"/>
      <c r="I38" s="2"/>
      <c r="J38" s="2"/>
      <c r="K38" s="2"/>
      <c r="L38" s="2"/>
      <c r="M38" s="2"/>
    </row>
    <row r="39" spans="1:13" ht="15" customHeight="1" x14ac:dyDescent="0.25">
      <c r="A39" s="65" t="s">
        <v>4</v>
      </c>
      <c r="B39" s="66"/>
      <c r="C39" s="66"/>
      <c r="D39" s="67"/>
      <c r="E39" s="12">
        <v>621235.16</v>
      </c>
      <c r="F39" s="12">
        <v>549070.92000000004</v>
      </c>
      <c r="G39" s="2" t="b">
        <v>1</v>
      </c>
      <c r="H39" s="2"/>
      <c r="I39" s="2"/>
      <c r="J39" s="2"/>
      <c r="K39" s="2"/>
      <c r="L39" s="2"/>
      <c r="M39" s="2"/>
    </row>
    <row r="40" spans="1:13" ht="15" customHeight="1" x14ac:dyDescent="0.25">
      <c r="A40" s="11"/>
      <c r="B40" s="11"/>
      <c r="C40" s="11"/>
      <c r="D40" s="11"/>
      <c r="E40" s="10"/>
      <c r="F40" s="9"/>
      <c r="G40" s="2"/>
      <c r="H40" s="2"/>
      <c r="I40" s="2"/>
      <c r="J40" s="2"/>
      <c r="K40" s="2"/>
      <c r="L40" s="2"/>
      <c r="M40" s="2"/>
    </row>
    <row r="41" spans="1:13" ht="13.5" hidden="1" customHeight="1" x14ac:dyDescent="0.25">
      <c r="A41" s="92" t="s">
        <v>3</v>
      </c>
      <c r="B41" s="92"/>
      <c r="C41" s="92"/>
      <c r="D41" s="92"/>
      <c r="E41" s="8"/>
      <c r="F41" s="8"/>
      <c r="G41" s="7">
        <v>2022</v>
      </c>
    </row>
    <row r="42" spans="1:13" ht="15" customHeight="1" x14ac:dyDescent="0.25">
      <c r="A42" s="92"/>
      <c r="B42" s="92"/>
      <c r="C42" s="92"/>
      <c r="D42" s="92"/>
      <c r="E42" s="3"/>
      <c r="F42" s="5">
        <v>0</v>
      </c>
      <c r="G42" s="2" t="b">
        <v>0</v>
      </c>
    </row>
    <row r="43" spans="1:13" ht="15" customHeight="1" x14ac:dyDescent="0.25">
      <c r="A43" s="4"/>
      <c r="B43" s="4"/>
      <c r="C43" s="4"/>
      <c r="D43" s="4"/>
      <c r="E43" s="3"/>
      <c r="F43" s="3"/>
      <c r="G43" s="2"/>
    </row>
    <row r="44" spans="1:13" ht="36" customHeight="1" x14ac:dyDescent="0.25">
      <c r="A44" s="83" t="s">
        <v>2</v>
      </c>
      <c r="B44" s="83"/>
      <c r="C44" s="83" t="str">
        <f>G44&amp;CHAR(10)&amp;"......................................."&amp;CHAR(10)&amp;"rok, miesiąc, dzień"</f>
        <v>2023.03.07
.......................................
rok, miesiąc, dzień</v>
      </c>
      <c r="D44" s="83"/>
      <c r="E44" s="83" t="s">
        <v>1</v>
      </c>
      <c r="F44" s="84"/>
      <c r="G44" s="2" t="s">
        <v>0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C9:D9"/>
    <mergeCell ref="A42:D42"/>
    <mergeCell ref="A13:D13"/>
    <mergeCell ref="A14:D14"/>
    <mergeCell ref="A25:D25"/>
    <mergeCell ref="A26:D26"/>
    <mergeCell ref="A27:D27"/>
    <mergeCell ref="A28:D28"/>
    <mergeCell ref="A29:D29"/>
    <mergeCell ref="A20:D20"/>
    <mergeCell ref="A21:D21"/>
    <mergeCell ref="A22:D22"/>
    <mergeCell ref="A23:D23"/>
    <mergeCell ref="A18:D18"/>
    <mergeCell ref="A19:D19"/>
    <mergeCell ref="A12:D12"/>
    <mergeCell ref="A41:D41"/>
    <mergeCell ref="A15:D15"/>
    <mergeCell ref="A16:D16"/>
    <mergeCell ref="A17:D17"/>
    <mergeCell ref="A37:D37"/>
    <mergeCell ref="A38:D38"/>
    <mergeCell ref="A39:D39"/>
    <mergeCell ref="A30:D30"/>
    <mergeCell ref="A31:D31"/>
    <mergeCell ref="A32:D32"/>
    <mergeCell ref="A33:D33"/>
    <mergeCell ref="A34:D34"/>
    <mergeCell ref="C44:D44"/>
    <mergeCell ref="E44:F44"/>
    <mergeCell ref="A9:B9"/>
    <mergeCell ref="E9:F9"/>
    <mergeCell ref="A5:B5"/>
    <mergeCell ref="A6:B6"/>
    <mergeCell ref="A7:B7"/>
    <mergeCell ref="A8:B8"/>
    <mergeCell ref="A11:D11"/>
    <mergeCell ref="C5:D5"/>
    <mergeCell ref="C6:D6"/>
    <mergeCell ref="C7:D7"/>
    <mergeCell ref="A24:D24"/>
    <mergeCell ref="A35:D35"/>
    <mergeCell ref="A36:D36"/>
    <mergeCell ref="A44:B44"/>
    <mergeCell ref="A2:F2"/>
    <mergeCell ref="E3:F3"/>
    <mergeCell ref="E8:F8"/>
    <mergeCell ref="C3:D3"/>
    <mergeCell ref="C4:D4"/>
    <mergeCell ref="A3:B3"/>
    <mergeCell ref="A4:B4"/>
    <mergeCell ref="C8:D8"/>
    <mergeCell ref="E4:F6"/>
  </mergeCells>
  <conditionalFormatting sqref="A12:F39">
    <cfRule type="expression" dxfId="157" priority="6">
      <formula>$G12</formula>
    </cfRule>
  </conditionalFormatting>
  <conditionalFormatting sqref="E12:E39">
    <cfRule type="expression" dxfId="156" priority="5">
      <formula>AND($G$3,$E12=0)</formula>
    </cfRule>
  </conditionalFormatting>
  <conditionalFormatting sqref="F12:F39">
    <cfRule type="expression" dxfId="155" priority="4">
      <formula>AND($G$3,$F12=0)</formula>
    </cfRule>
  </conditionalFormatting>
  <conditionalFormatting sqref="F42">
    <cfRule type="expression" dxfId="154" priority="3">
      <formula>OR($G42=FALSE,AND($G$3,$F42=0))</formula>
    </cfRule>
  </conditionalFormatting>
  <conditionalFormatting sqref="E7">
    <cfRule type="expression" dxfId="153" priority="1">
      <formula>$G7&lt;2018</formula>
    </cfRule>
  </conditionalFormatting>
  <conditionalFormatting sqref="F7">
    <cfRule type="expression" dxfId="152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81" fitToHeight="0" orientation="portrait" r:id="rId1"/>
  <headerFooter>
    <oddFooter>&amp;L
&amp;"Calibri"&amp;7Finanse VULCAN wersja 23.02.0002.34570, VULCAN sp. z o.o., licencja: warszawapragapolnoc, nr lic: 3079, Dzielnicowe Biuro Finansów Oświaty Praga Północ m. st...&amp;C&amp;"Calibri"&amp;8Strona &amp;P z &amp;N
&amp;R
&amp;"Calibri"&amp;7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7"/>
  <sheetViews>
    <sheetView showGridLines="0" topLeftCell="A31" workbookViewId="0">
      <selection activeCell="G1" sqref="G1:K1048576"/>
    </sheetView>
  </sheetViews>
  <sheetFormatPr defaultColWidth="9.140625" defaultRowHeight="15" x14ac:dyDescent="0.25"/>
  <cols>
    <col min="1" max="1" width="11.28515625" style="23" customWidth="1"/>
    <col min="2" max="2" width="30" style="23" customWidth="1"/>
    <col min="3" max="3" width="19" style="23" customWidth="1"/>
    <col min="4" max="4" width="20.140625" style="23" customWidth="1"/>
    <col min="5" max="6" width="20.7109375" style="23" customWidth="1"/>
    <col min="7" max="7" width="9.140625" style="23" hidden="1" customWidth="1"/>
    <col min="8" max="11" width="0" style="23" hidden="1" customWidth="1"/>
    <col min="12" max="16384" width="9.140625" style="23"/>
  </cols>
  <sheetData>
    <row r="1" spans="1:13" ht="15" customHeight="1" x14ac:dyDescent="0.25"/>
    <row r="2" spans="1:13" ht="15" customHeight="1" x14ac:dyDescent="0.25">
      <c r="A2" s="97" t="s">
        <v>205</v>
      </c>
      <c r="B2" s="97"/>
      <c r="C2" s="97"/>
      <c r="D2" s="97"/>
      <c r="E2" s="97"/>
      <c r="F2" s="97"/>
      <c r="G2" s="24" t="s">
        <v>46</v>
      </c>
      <c r="H2" s="25"/>
      <c r="I2" s="25"/>
      <c r="J2" s="25"/>
      <c r="K2" s="25"/>
      <c r="L2" s="25"/>
    </row>
    <row r="3" spans="1:13" ht="15.75" customHeight="1" x14ac:dyDescent="0.25">
      <c r="A3" s="98" t="s">
        <v>45</v>
      </c>
      <c r="B3" s="99"/>
      <c r="C3" s="100"/>
      <c r="D3" s="101"/>
      <c r="E3" s="98" t="s">
        <v>44</v>
      </c>
      <c r="F3" s="102"/>
      <c r="G3" s="25" t="b">
        <v>0</v>
      </c>
    </row>
    <row r="4" spans="1:13" ht="31.5" customHeight="1" x14ac:dyDescent="0.25">
      <c r="A4" s="103" t="s">
        <v>206</v>
      </c>
      <c r="B4" s="104"/>
      <c r="C4" s="105" t="str">
        <f>IF(G4,"Rachunek zysków i strat","Zestawienie zmian w funduszu jednostki")</f>
        <v>Zestawienie zmian w funduszu jednostki</v>
      </c>
      <c r="D4" s="106"/>
      <c r="E4" s="107" t="s">
        <v>42</v>
      </c>
      <c r="F4" s="108"/>
      <c r="G4" s="25" t="b">
        <v>0</v>
      </c>
      <c r="H4" s="25"/>
    </row>
    <row r="5" spans="1:13" ht="15" customHeight="1" x14ac:dyDescent="0.25">
      <c r="A5" s="103" t="s">
        <v>207</v>
      </c>
      <c r="B5" s="104"/>
      <c r="C5" s="109" t="str">
        <f>IF(G5,"sporządzony","sporządzone")</f>
        <v>sporządzone</v>
      </c>
      <c r="D5" s="106"/>
      <c r="E5" s="107"/>
      <c r="F5" s="108"/>
      <c r="G5" s="25" t="b">
        <v>0</v>
      </c>
    </row>
    <row r="6" spans="1:13" ht="15" customHeight="1" x14ac:dyDescent="0.25">
      <c r="A6" s="103" t="s">
        <v>208</v>
      </c>
      <c r="B6" s="104"/>
      <c r="C6" s="109" t="str">
        <f>CONCATENATE("na dzień ",G6)</f>
        <v>na dzień 31.12.2022</v>
      </c>
      <c r="D6" s="106"/>
      <c r="E6" s="107"/>
      <c r="F6" s="108"/>
      <c r="G6" s="25" t="s">
        <v>39</v>
      </c>
    </row>
    <row r="7" spans="1:13" ht="15" customHeight="1" x14ac:dyDescent="0.25">
      <c r="A7" s="110" t="s">
        <v>209</v>
      </c>
      <c r="B7" s="111"/>
      <c r="C7" s="109" t="str">
        <f>IF(G4,"Wariant porównawczy","")</f>
        <v/>
      </c>
      <c r="D7" s="106"/>
      <c r="E7" s="26" t="s">
        <v>34</v>
      </c>
      <c r="F7" s="27"/>
      <c r="G7" s="28">
        <v>2022</v>
      </c>
    </row>
    <row r="8" spans="1:13" ht="15" customHeight="1" x14ac:dyDescent="0.25">
      <c r="A8" s="112" t="s">
        <v>37</v>
      </c>
      <c r="B8" s="99"/>
      <c r="C8" s="109"/>
      <c r="D8" s="106"/>
      <c r="E8" s="95" t="str">
        <f>IF(G8&gt;=2018,"","wysłać bez pisma przewodniego")</f>
        <v/>
      </c>
      <c r="F8" s="96"/>
      <c r="G8" s="28">
        <v>2022</v>
      </c>
    </row>
    <row r="9" spans="1:13" ht="15" customHeight="1" x14ac:dyDescent="0.25">
      <c r="A9" s="110" t="s">
        <v>210</v>
      </c>
      <c r="B9" s="111"/>
      <c r="C9" s="120" t="s">
        <v>35</v>
      </c>
      <c r="D9" s="121"/>
      <c r="E9" s="113" t="s">
        <v>34</v>
      </c>
      <c r="F9" s="114"/>
    </row>
    <row r="10" spans="1:13" ht="15" customHeight="1" x14ac:dyDescent="0.25"/>
    <row r="11" spans="1:13" ht="25.5" customHeight="1" x14ac:dyDescent="0.25">
      <c r="A11" s="115"/>
      <c r="B11" s="116"/>
      <c r="C11" s="116"/>
      <c r="D11" s="116"/>
      <c r="E11" s="29" t="s">
        <v>33</v>
      </c>
      <c r="F11" s="30" t="s">
        <v>32</v>
      </c>
    </row>
    <row r="12" spans="1:13" ht="15" customHeight="1" x14ac:dyDescent="0.25">
      <c r="A12" s="117" t="s">
        <v>31</v>
      </c>
      <c r="B12" s="118"/>
      <c r="C12" s="118"/>
      <c r="D12" s="119"/>
      <c r="E12" s="31">
        <v>2286514.7000000002</v>
      </c>
      <c r="F12" s="31">
        <v>2489201.33</v>
      </c>
      <c r="G12" s="25" t="b">
        <v>1</v>
      </c>
      <c r="H12" s="25"/>
      <c r="I12" s="25"/>
      <c r="J12" s="25"/>
      <c r="K12" s="25"/>
      <c r="L12" s="25"/>
      <c r="M12" s="25"/>
    </row>
    <row r="13" spans="1:13" ht="15" customHeight="1" x14ac:dyDescent="0.25">
      <c r="A13" s="117" t="s">
        <v>30</v>
      </c>
      <c r="B13" s="118"/>
      <c r="C13" s="118"/>
      <c r="D13" s="119"/>
      <c r="E13" s="31">
        <v>1952778.65</v>
      </c>
      <c r="F13" s="31">
        <v>2028072.43</v>
      </c>
      <c r="G13" s="25" t="b">
        <v>0</v>
      </c>
      <c r="H13" s="25"/>
      <c r="I13" s="25"/>
      <c r="J13" s="25"/>
      <c r="K13" s="25"/>
      <c r="L13" s="25"/>
      <c r="M13" s="25"/>
    </row>
    <row r="14" spans="1:13" ht="15" customHeight="1" x14ac:dyDescent="0.25">
      <c r="A14" s="117" t="s">
        <v>29</v>
      </c>
      <c r="B14" s="118"/>
      <c r="C14" s="118"/>
      <c r="D14" s="119"/>
      <c r="E14" s="31">
        <v>0</v>
      </c>
      <c r="F14" s="31">
        <v>0</v>
      </c>
      <c r="G14" s="25" t="b">
        <v>0</v>
      </c>
      <c r="H14" s="25"/>
      <c r="I14" s="25"/>
      <c r="J14" s="25"/>
      <c r="K14" s="25"/>
      <c r="L14" s="25"/>
      <c r="M14" s="25"/>
    </row>
    <row r="15" spans="1:13" ht="15" customHeight="1" x14ac:dyDescent="0.25">
      <c r="A15" s="117" t="s">
        <v>28</v>
      </c>
      <c r="B15" s="118"/>
      <c r="C15" s="118"/>
      <c r="D15" s="119"/>
      <c r="E15" s="31">
        <v>1952778.65</v>
      </c>
      <c r="F15" s="31">
        <v>2028072.43</v>
      </c>
      <c r="G15" s="25" t="b">
        <v>0</v>
      </c>
      <c r="H15" s="25"/>
      <c r="I15" s="25"/>
      <c r="J15" s="25"/>
      <c r="K15" s="25"/>
      <c r="L15" s="25"/>
      <c r="M15" s="25"/>
    </row>
    <row r="16" spans="1:13" ht="15" customHeight="1" x14ac:dyDescent="0.25">
      <c r="A16" s="117" t="s">
        <v>27</v>
      </c>
      <c r="B16" s="118"/>
      <c r="C16" s="118"/>
      <c r="D16" s="119"/>
      <c r="E16" s="31">
        <v>0</v>
      </c>
      <c r="F16" s="31">
        <v>0</v>
      </c>
      <c r="G16" s="25" t="b">
        <v>0</v>
      </c>
      <c r="H16" s="25"/>
      <c r="I16" s="25"/>
      <c r="J16" s="25"/>
      <c r="K16" s="25"/>
      <c r="L16" s="25"/>
      <c r="M16" s="25"/>
    </row>
    <row r="17" spans="1:13" ht="15" customHeight="1" x14ac:dyDescent="0.25">
      <c r="A17" s="117" t="s">
        <v>26</v>
      </c>
      <c r="B17" s="118"/>
      <c r="C17" s="118"/>
      <c r="D17" s="119"/>
      <c r="E17" s="31">
        <v>0</v>
      </c>
      <c r="F17" s="31">
        <v>0</v>
      </c>
      <c r="G17" s="25" t="b">
        <v>0</v>
      </c>
      <c r="H17" s="25"/>
      <c r="I17" s="25"/>
      <c r="J17" s="25"/>
      <c r="K17" s="25"/>
      <c r="L17" s="25"/>
      <c r="M17" s="25"/>
    </row>
    <row r="18" spans="1:13" ht="15" customHeight="1" x14ac:dyDescent="0.25">
      <c r="A18" s="117" t="s">
        <v>25</v>
      </c>
      <c r="B18" s="118"/>
      <c r="C18" s="118"/>
      <c r="D18" s="119"/>
      <c r="E18" s="31">
        <v>0</v>
      </c>
      <c r="F18" s="31">
        <v>0</v>
      </c>
      <c r="G18" s="25" t="b">
        <v>0</v>
      </c>
      <c r="H18" s="25"/>
      <c r="I18" s="25"/>
      <c r="J18" s="25"/>
      <c r="K18" s="25"/>
      <c r="L18" s="25"/>
      <c r="M18" s="25"/>
    </row>
    <row r="19" spans="1:13" ht="24" customHeight="1" x14ac:dyDescent="0.25">
      <c r="A19" s="117" t="s">
        <v>24</v>
      </c>
      <c r="B19" s="118"/>
      <c r="C19" s="118"/>
      <c r="D19" s="119"/>
      <c r="E19" s="31">
        <v>0</v>
      </c>
      <c r="F19" s="31">
        <v>0</v>
      </c>
      <c r="G19" s="25" t="b">
        <v>0</v>
      </c>
      <c r="H19" s="25"/>
      <c r="I19" s="25"/>
      <c r="J19" s="25"/>
      <c r="K19" s="25"/>
      <c r="L19" s="25"/>
      <c r="M19" s="25"/>
    </row>
    <row r="20" spans="1:13" ht="15" customHeight="1" x14ac:dyDescent="0.25">
      <c r="A20" s="117" t="s">
        <v>23</v>
      </c>
      <c r="B20" s="118"/>
      <c r="C20" s="118"/>
      <c r="D20" s="119"/>
      <c r="E20" s="31">
        <v>0</v>
      </c>
      <c r="F20" s="31">
        <v>0</v>
      </c>
      <c r="G20" s="25" t="b">
        <v>0</v>
      </c>
      <c r="H20" s="25"/>
      <c r="I20" s="25"/>
      <c r="J20" s="25"/>
      <c r="K20" s="25"/>
      <c r="L20" s="25"/>
      <c r="M20" s="25"/>
    </row>
    <row r="21" spans="1:13" ht="15" customHeight="1" x14ac:dyDescent="0.25">
      <c r="A21" s="117" t="s">
        <v>22</v>
      </c>
      <c r="B21" s="118"/>
      <c r="C21" s="118"/>
      <c r="D21" s="119"/>
      <c r="E21" s="31">
        <v>0</v>
      </c>
      <c r="F21" s="31">
        <v>0</v>
      </c>
      <c r="G21" s="25" t="b">
        <v>0</v>
      </c>
      <c r="H21" s="25"/>
      <c r="I21" s="25"/>
      <c r="J21" s="25"/>
      <c r="K21" s="25"/>
      <c r="L21" s="25"/>
      <c r="M21" s="25"/>
    </row>
    <row r="22" spans="1:13" ht="15" customHeight="1" x14ac:dyDescent="0.25">
      <c r="A22" s="117" t="s">
        <v>21</v>
      </c>
      <c r="B22" s="118"/>
      <c r="C22" s="118"/>
      <c r="D22" s="119"/>
      <c r="E22" s="31">
        <v>0</v>
      </c>
      <c r="F22" s="31">
        <v>0</v>
      </c>
      <c r="G22" s="25" t="b">
        <v>0</v>
      </c>
      <c r="H22" s="25"/>
      <c r="I22" s="25"/>
      <c r="J22" s="25"/>
      <c r="K22" s="25"/>
      <c r="L22" s="25"/>
      <c r="M22" s="25"/>
    </row>
    <row r="23" spans="1:13" ht="15" customHeight="1" x14ac:dyDescent="0.25">
      <c r="A23" s="117" t="s">
        <v>20</v>
      </c>
      <c r="B23" s="118"/>
      <c r="C23" s="118"/>
      <c r="D23" s="119"/>
      <c r="E23" s="31">
        <v>0</v>
      </c>
      <c r="F23" s="31">
        <v>0</v>
      </c>
      <c r="G23" s="25" t="b">
        <v>0</v>
      </c>
      <c r="H23" s="25"/>
      <c r="I23" s="25"/>
      <c r="J23" s="25"/>
      <c r="K23" s="25"/>
      <c r="L23" s="25"/>
      <c r="M23" s="25"/>
    </row>
    <row r="24" spans="1:13" ht="15" customHeight="1" x14ac:dyDescent="0.25">
      <c r="A24" s="117" t="s">
        <v>19</v>
      </c>
      <c r="B24" s="118"/>
      <c r="C24" s="118"/>
      <c r="D24" s="119"/>
      <c r="E24" s="31">
        <v>1750092.02</v>
      </c>
      <c r="F24" s="31">
        <v>2020862.7</v>
      </c>
      <c r="G24" s="25" t="b">
        <v>0</v>
      </c>
      <c r="H24" s="25"/>
      <c r="I24" s="25"/>
      <c r="J24" s="25"/>
      <c r="K24" s="25"/>
      <c r="L24" s="25"/>
      <c r="M24" s="25"/>
    </row>
    <row r="25" spans="1:13" ht="15" customHeight="1" x14ac:dyDescent="0.25">
      <c r="A25" s="117" t="s">
        <v>18</v>
      </c>
      <c r="B25" s="118"/>
      <c r="C25" s="118"/>
      <c r="D25" s="119"/>
      <c r="E25" s="31">
        <v>1749726.75</v>
      </c>
      <c r="F25" s="31">
        <v>2020443.44</v>
      </c>
      <c r="G25" s="25" t="b">
        <v>0</v>
      </c>
      <c r="H25" s="25"/>
      <c r="I25" s="25"/>
      <c r="J25" s="25"/>
      <c r="K25" s="25"/>
      <c r="L25" s="25"/>
      <c r="M25" s="25"/>
    </row>
    <row r="26" spans="1:13" ht="15" customHeight="1" x14ac:dyDescent="0.25">
      <c r="A26" s="117" t="s">
        <v>17</v>
      </c>
      <c r="B26" s="118"/>
      <c r="C26" s="118"/>
      <c r="D26" s="119"/>
      <c r="E26" s="31">
        <v>365.27</v>
      </c>
      <c r="F26" s="31">
        <v>419.26</v>
      </c>
      <c r="G26" s="25" t="b">
        <v>0</v>
      </c>
      <c r="H26" s="25"/>
      <c r="I26" s="25"/>
      <c r="J26" s="25"/>
      <c r="K26" s="25"/>
      <c r="L26" s="25"/>
      <c r="M26" s="25"/>
    </row>
    <row r="27" spans="1:13" ht="15" customHeight="1" x14ac:dyDescent="0.25">
      <c r="A27" s="117" t="s">
        <v>16</v>
      </c>
      <c r="B27" s="118"/>
      <c r="C27" s="118"/>
      <c r="D27" s="119"/>
      <c r="E27" s="31">
        <v>0</v>
      </c>
      <c r="F27" s="31">
        <v>0</v>
      </c>
      <c r="G27" s="25" t="b">
        <v>0</v>
      </c>
      <c r="H27" s="25"/>
      <c r="I27" s="25"/>
      <c r="J27" s="25"/>
      <c r="K27" s="25"/>
      <c r="L27" s="25"/>
      <c r="M27" s="25"/>
    </row>
    <row r="28" spans="1:13" ht="15" customHeight="1" x14ac:dyDescent="0.25">
      <c r="A28" s="117" t="s">
        <v>15</v>
      </c>
      <c r="B28" s="118"/>
      <c r="C28" s="118"/>
      <c r="D28" s="119"/>
      <c r="E28" s="31">
        <v>0</v>
      </c>
      <c r="F28" s="31">
        <v>0</v>
      </c>
      <c r="G28" s="25" t="b">
        <v>0</v>
      </c>
      <c r="H28" s="25"/>
      <c r="I28" s="25"/>
      <c r="J28" s="25"/>
      <c r="K28" s="25"/>
      <c r="L28" s="25"/>
      <c r="M28" s="25"/>
    </row>
    <row r="29" spans="1:13" ht="15" customHeight="1" x14ac:dyDescent="0.25">
      <c r="A29" s="117" t="s">
        <v>14</v>
      </c>
      <c r="B29" s="118"/>
      <c r="C29" s="118"/>
      <c r="D29" s="119"/>
      <c r="E29" s="31">
        <v>0</v>
      </c>
      <c r="F29" s="31">
        <v>0</v>
      </c>
      <c r="G29" s="25" t="b">
        <v>0</v>
      </c>
      <c r="H29" s="25"/>
      <c r="I29" s="25"/>
      <c r="J29" s="25"/>
      <c r="K29" s="25"/>
      <c r="L29" s="25"/>
      <c r="M29" s="25"/>
    </row>
    <row r="30" spans="1:13" ht="24" customHeight="1" x14ac:dyDescent="0.25">
      <c r="A30" s="117" t="s">
        <v>13</v>
      </c>
      <c r="B30" s="118"/>
      <c r="C30" s="118"/>
      <c r="D30" s="119"/>
      <c r="E30" s="31">
        <v>0</v>
      </c>
      <c r="F30" s="31">
        <v>0</v>
      </c>
      <c r="G30" s="25" t="b">
        <v>0</v>
      </c>
      <c r="H30" s="25"/>
      <c r="I30" s="25"/>
      <c r="J30" s="25"/>
      <c r="K30" s="25"/>
      <c r="L30" s="25"/>
      <c r="M30" s="25"/>
    </row>
    <row r="31" spans="1:13" ht="15" customHeight="1" x14ac:dyDescent="0.25">
      <c r="A31" s="117" t="s">
        <v>12</v>
      </c>
      <c r="B31" s="118"/>
      <c r="C31" s="118"/>
      <c r="D31" s="119"/>
      <c r="E31" s="31">
        <v>0</v>
      </c>
      <c r="F31" s="31">
        <v>0</v>
      </c>
      <c r="G31" s="25" t="b">
        <v>0</v>
      </c>
      <c r="H31" s="25"/>
      <c r="I31" s="25"/>
      <c r="J31" s="25"/>
      <c r="K31" s="25"/>
      <c r="L31" s="25"/>
      <c r="M31" s="25"/>
    </row>
    <row r="32" spans="1:13" ht="15" customHeight="1" x14ac:dyDescent="0.25">
      <c r="A32" s="117" t="s">
        <v>11</v>
      </c>
      <c r="B32" s="118"/>
      <c r="C32" s="118"/>
      <c r="D32" s="119"/>
      <c r="E32" s="31">
        <v>0</v>
      </c>
      <c r="F32" s="31">
        <v>0</v>
      </c>
      <c r="G32" s="25" t="b">
        <v>0</v>
      </c>
      <c r="H32" s="25"/>
      <c r="I32" s="25"/>
      <c r="J32" s="25"/>
      <c r="K32" s="25"/>
      <c r="L32" s="25"/>
      <c r="M32" s="25"/>
    </row>
    <row r="33" spans="1:13" ht="15" customHeight="1" x14ac:dyDescent="0.25">
      <c r="A33" s="117" t="s">
        <v>10</v>
      </c>
      <c r="B33" s="118"/>
      <c r="C33" s="118"/>
      <c r="D33" s="119"/>
      <c r="E33" s="31">
        <v>0</v>
      </c>
      <c r="F33" s="31">
        <v>0</v>
      </c>
      <c r="G33" s="25" t="b">
        <v>0</v>
      </c>
      <c r="H33" s="25"/>
      <c r="I33" s="25"/>
      <c r="J33" s="25"/>
      <c r="K33" s="25"/>
      <c r="L33" s="25"/>
      <c r="M33" s="25"/>
    </row>
    <row r="34" spans="1:13" ht="15" customHeight="1" x14ac:dyDescent="0.25">
      <c r="A34" s="117" t="s">
        <v>9</v>
      </c>
      <c r="B34" s="118"/>
      <c r="C34" s="118"/>
      <c r="D34" s="119"/>
      <c r="E34" s="31">
        <v>2489201.33</v>
      </c>
      <c r="F34" s="31">
        <v>2496411.06</v>
      </c>
      <c r="G34" s="25" t="b">
        <v>1</v>
      </c>
      <c r="H34" s="25"/>
      <c r="I34" s="25"/>
      <c r="J34" s="25"/>
      <c r="K34" s="25"/>
      <c r="L34" s="25"/>
      <c r="M34" s="25"/>
    </row>
    <row r="35" spans="1:13" ht="15" customHeight="1" x14ac:dyDescent="0.25">
      <c r="A35" s="117" t="s">
        <v>8</v>
      </c>
      <c r="B35" s="118"/>
      <c r="C35" s="118"/>
      <c r="D35" s="119"/>
      <c r="E35" s="31">
        <v>-2020443.44</v>
      </c>
      <c r="F35" s="31">
        <v>-2071555.47</v>
      </c>
      <c r="G35" s="25" t="b">
        <v>1</v>
      </c>
      <c r="H35" s="25"/>
      <c r="I35" s="25"/>
      <c r="J35" s="25"/>
      <c r="K35" s="25"/>
      <c r="L35" s="25"/>
      <c r="M35" s="25"/>
    </row>
    <row r="36" spans="1:13" ht="15" customHeight="1" x14ac:dyDescent="0.25">
      <c r="A36" s="117" t="s">
        <v>7</v>
      </c>
      <c r="B36" s="118"/>
      <c r="C36" s="118"/>
      <c r="D36" s="119"/>
      <c r="E36" s="31">
        <v>0</v>
      </c>
      <c r="F36" s="31">
        <v>0</v>
      </c>
      <c r="G36" s="25" t="b">
        <v>0</v>
      </c>
      <c r="H36" s="25"/>
      <c r="I36" s="25"/>
      <c r="J36" s="25"/>
      <c r="K36" s="25"/>
      <c r="L36" s="25"/>
      <c r="M36" s="25"/>
    </row>
    <row r="37" spans="1:13" ht="15" customHeight="1" x14ac:dyDescent="0.25">
      <c r="A37" s="117" t="s">
        <v>6</v>
      </c>
      <c r="B37" s="118"/>
      <c r="C37" s="118"/>
      <c r="D37" s="119"/>
      <c r="E37" s="31">
        <v>-2020443.44</v>
      </c>
      <c r="F37" s="31">
        <v>-2071555.47</v>
      </c>
      <c r="G37" s="25" t="b">
        <v>0</v>
      </c>
      <c r="H37" s="25"/>
      <c r="I37" s="25"/>
      <c r="J37" s="25"/>
      <c r="K37" s="25"/>
      <c r="L37" s="25"/>
      <c r="M37" s="25"/>
    </row>
    <row r="38" spans="1:13" ht="15" customHeight="1" x14ac:dyDescent="0.25">
      <c r="A38" s="117" t="s">
        <v>5</v>
      </c>
      <c r="B38" s="118"/>
      <c r="C38" s="118"/>
      <c r="D38" s="119"/>
      <c r="E38" s="31">
        <v>0</v>
      </c>
      <c r="F38" s="31">
        <v>0</v>
      </c>
      <c r="G38" s="25" t="b">
        <v>0</v>
      </c>
      <c r="H38" s="25"/>
      <c r="I38" s="25"/>
      <c r="J38" s="25"/>
      <c r="K38" s="25"/>
      <c r="L38" s="25"/>
      <c r="M38" s="25"/>
    </row>
    <row r="39" spans="1:13" ht="15" customHeight="1" x14ac:dyDescent="0.25">
      <c r="A39" s="117" t="s">
        <v>4</v>
      </c>
      <c r="B39" s="118"/>
      <c r="C39" s="118"/>
      <c r="D39" s="119"/>
      <c r="E39" s="31">
        <v>468757.89</v>
      </c>
      <c r="F39" s="31">
        <v>424855.59</v>
      </c>
      <c r="G39" s="25" t="b">
        <v>1</v>
      </c>
      <c r="H39" s="25"/>
      <c r="I39" s="25"/>
      <c r="J39" s="25"/>
      <c r="K39" s="25"/>
      <c r="L39" s="25"/>
      <c r="M39" s="25"/>
    </row>
    <row r="40" spans="1:13" ht="15" customHeight="1" x14ac:dyDescent="0.25">
      <c r="A40" s="32"/>
      <c r="B40" s="32"/>
      <c r="C40" s="32"/>
      <c r="D40" s="32"/>
      <c r="E40" s="33"/>
      <c r="F40" s="34"/>
      <c r="G40" s="25"/>
      <c r="H40" s="25"/>
      <c r="I40" s="25"/>
      <c r="J40" s="25"/>
      <c r="K40" s="25"/>
      <c r="L40" s="25"/>
      <c r="M40" s="25"/>
    </row>
    <row r="41" spans="1:13" ht="13.5" hidden="1" customHeight="1" x14ac:dyDescent="0.25">
      <c r="A41" s="124" t="s">
        <v>3</v>
      </c>
      <c r="B41" s="124"/>
      <c r="C41" s="124"/>
      <c r="D41" s="124"/>
      <c r="E41" s="35"/>
      <c r="F41" s="35"/>
      <c r="G41" s="36">
        <v>2022</v>
      </c>
    </row>
    <row r="42" spans="1:13" ht="15" customHeight="1" x14ac:dyDescent="0.25">
      <c r="A42" s="124"/>
      <c r="B42" s="124"/>
      <c r="C42" s="124"/>
      <c r="D42" s="124"/>
      <c r="E42" s="37"/>
      <c r="F42" s="38">
        <v>0</v>
      </c>
      <c r="G42" s="25" t="b">
        <v>0</v>
      </c>
    </row>
    <row r="43" spans="1:13" ht="15" customHeight="1" x14ac:dyDescent="0.25">
      <c r="A43" s="47"/>
      <c r="B43" s="47"/>
      <c r="C43" s="47"/>
      <c r="D43" s="47"/>
      <c r="E43" s="37"/>
      <c r="F43" s="37"/>
      <c r="G43" s="25"/>
    </row>
    <row r="44" spans="1:13" ht="36" customHeight="1" x14ac:dyDescent="0.25">
      <c r="A44" s="122" t="s">
        <v>2</v>
      </c>
      <c r="B44" s="122"/>
      <c r="C44" s="122" t="str">
        <f>G44&amp;CHAR(10)&amp;"......................................."&amp;CHAR(10)&amp;"rok, miesiąc, dzień"</f>
        <v>2023.03.27
.......................................
rok, miesiąc, dzień</v>
      </c>
      <c r="D44" s="122"/>
      <c r="E44" s="122" t="s">
        <v>1</v>
      </c>
      <c r="F44" s="123"/>
      <c r="G44" s="51" t="s">
        <v>109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E44:F44"/>
    <mergeCell ref="A38:D38"/>
    <mergeCell ref="A39:D39"/>
    <mergeCell ref="A41:D41"/>
    <mergeCell ref="A42:D42"/>
    <mergeCell ref="A30:D30"/>
    <mergeCell ref="A35:D35"/>
    <mergeCell ref="A36:D36"/>
    <mergeCell ref="A44:B44"/>
    <mergeCell ref="C44:D44"/>
    <mergeCell ref="A37:D37"/>
    <mergeCell ref="A32:D32"/>
    <mergeCell ref="A33:D33"/>
    <mergeCell ref="A34:D34"/>
    <mergeCell ref="A31:D31"/>
    <mergeCell ref="A25:D25"/>
    <mergeCell ref="A26:D26"/>
    <mergeCell ref="A27:D27"/>
    <mergeCell ref="A28:D28"/>
    <mergeCell ref="A29:D29"/>
    <mergeCell ref="A19:D19"/>
    <mergeCell ref="A9:B9"/>
    <mergeCell ref="C9:D9"/>
    <mergeCell ref="A15:D15"/>
    <mergeCell ref="A16:D16"/>
    <mergeCell ref="A17:D17"/>
    <mergeCell ref="A18:D18"/>
    <mergeCell ref="A20:D20"/>
    <mergeCell ref="A21:D21"/>
    <mergeCell ref="A22:D22"/>
    <mergeCell ref="A23:D23"/>
    <mergeCell ref="A24:D24"/>
    <mergeCell ref="E9:F9"/>
    <mergeCell ref="A11:D11"/>
    <mergeCell ref="A12:D12"/>
    <mergeCell ref="A13:D13"/>
    <mergeCell ref="A14:D14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  <mergeCell ref="C6:D6"/>
    <mergeCell ref="A7:B7"/>
    <mergeCell ref="C7:D7"/>
    <mergeCell ref="A8:B8"/>
    <mergeCell ref="C8:D8"/>
  </mergeCells>
  <conditionalFormatting sqref="A12:F39">
    <cfRule type="expression" dxfId="151" priority="6">
      <formula>$G12</formula>
    </cfRule>
  </conditionalFormatting>
  <conditionalFormatting sqref="E12:E39">
    <cfRule type="expression" dxfId="150" priority="5">
      <formula>AND($G$3,$E12=0)</formula>
    </cfRule>
  </conditionalFormatting>
  <conditionalFormatting sqref="F12:F39">
    <cfRule type="expression" dxfId="149" priority="4">
      <formula>AND($G$3,$F12=0)</formula>
    </cfRule>
  </conditionalFormatting>
  <conditionalFormatting sqref="F42">
    <cfRule type="expression" dxfId="148" priority="3">
      <formula>OR($G42=FALSE,AND($G$3,$F42=0))</formula>
    </cfRule>
  </conditionalFormatting>
  <conditionalFormatting sqref="E7">
    <cfRule type="expression" dxfId="147" priority="1">
      <formula>$G7&lt;2018</formula>
    </cfRule>
  </conditionalFormatting>
  <conditionalFormatting sqref="F7">
    <cfRule type="expression" dxfId="146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23.02.0002.34570, VULCAN sp. z o.o., licencja: warszawapragapolnoc, nr lic: 3079, Dzielnicowe Biuro Finansów Oświaty Praga Północ m. st...&amp;C&amp;"Calibri"&amp;8Strona &amp;P z &amp;N
&amp;R
&amp;"Calibri"&amp;7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7"/>
  <sheetViews>
    <sheetView showGridLines="0" topLeftCell="A10" workbookViewId="0">
      <selection activeCell="P44" sqref="P44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68" t="s">
        <v>158</v>
      </c>
      <c r="B2" s="68"/>
      <c r="C2" s="68"/>
      <c r="D2" s="68"/>
      <c r="E2" s="68"/>
      <c r="F2" s="68"/>
      <c r="G2" s="18" t="s">
        <v>46</v>
      </c>
      <c r="H2" s="2"/>
      <c r="I2" s="2"/>
      <c r="J2" s="2"/>
      <c r="K2" s="2"/>
      <c r="L2" s="2"/>
    </row>
    <row r="3" spans="1:13" ht="15.75" customHeight="1" x14ac:dyDescent="0.25">
      <c r="A3" s="69" t="s">
        <v>45</v>
      </c>
      <c r="B3" s="78"/>
      <c r="C3" s="73"/>
      <c r="D3" s="74"/>
      <c r="E3" s="69" t="s">
        <v>44</v>
      </c>
      <c r="F3" s="70"/>
      <c r="G3" s="2" t="b">
        <v>0</v>
      </c>
    </row>
    <row r="4" spans="1:13" ht="31.5" customHeight="1" x14ac:dyDescent="0.25">
      <c r="A4" s="79" t="s">
        <v>159</v>
      </c>
      <c r="B4" s="80"/>
      <c r="C4" s="75" t="str">
        <f>IF(G4,"Rachunek zysków i strat","Zestawienie zmian w funduszu jednostki")</f>
        <v>Zestawienie zmian w funduszu jednostki</v>
      </c>
      <c r="D4" s="76"/>
      <c r="E4" s="81" t="s">
        <v>42</v>
      </c>
      <c r="F4" s="82"/>
      <c r="G4" s="2" t="b">
        <v>0</v>
      </c>
      <c r="H4" s="2"/>
    </row>
    <row r="5" spans="1:13" ht="15" customHeight="1" x14ac:dyDescent="0.25">
      <c r="A5" s="79" t="s">
        <v>160</v>
      </c>
      <c r="B5" s="80"/>
      <c r="C5" s="77" t="str">
        <f>IF(G5,"sporządzony","sporządzone")</f>
        <v>sporządzone</v>
      </c>
      <c r="D5" s="76"/>
      <c r="E5" s="81"/>
      <c r="F5" s="82"/>
      <c r="G5" s="2" t="b">
        <v>0</v>
      </c>
    </row>
    <row r="6" spans="1:13" ht="15" customHeight="1" x14ac:dyDescent="0.25">
      <c r="A6" s="79" t="s">
        <v>161</v>
      </c>
      <c r="B6" s="80"/>
      <c r="C6" s="77" t="str">
        <f>CONCATENATE("na dzień ",G6)</f>
        <v>na dzień 31.12.2022</v>
      </c>
      <c r="D6" s="76"/>
      <c r="E6" s="81"/>
      <c r="F6" s="82"/>
      <c r="G6" s="2" t="s">
        <v>39</v>
      </c>
    </row>
    <row r="7" spans="1:13" ht="15" customHeight="1" x14ac:dyDescent="0.25">
      <c r="A7" s="85" t="s">
        <v>162</v>
      </c>
      <c r="B7" s="86"/>
      <c r="C7" s="77" t="str">
        <f>IF(G4,"Wariant porównawczy","")</f>
        <v/>
      </c>
      <c r="D7" s="76"/>
      <c r="E7" s="17" t="s">
        <v>34</v>
      </c>
      <c r="F7" s="16"/>
      <c r="G7" s="15">
        <v>2022</v>
      </c>
    </row>
    <row r="8" spans="1:13" ht="15" customHeight="1" x14ac:dyDescent="0.25">
      <c r="A8" s="89" t="s">
        <v>37</v>
      </c>
      <c r="B8" s="78"/>
      <c r="C8" s="77"/>
      <c r="D8" s="76"/>
      <c r="E8" s="71" t="str">
        <f>IF(G8&gt;=2018,"","wysłać bez pisma przewodniego")</f>
        <v/>
      </c>
      <c r="F8" s="72"/>
      <c r="G8" s="15">
        <v>2022</v>
      </c>
    </row>
    <row r="9" spans="1:13" ht="15" customHeight="1" x14ac:dyDescent="0.25">
      <c r="A9" s="85" t="s">
        <v>163</v>
      </c>
      <c r="B9" s="86"/>
      <c r="C9" s="93" t="s">
        <v>35</v>
      </c>
      <c r="D9" s="94"/>
      <c r="E9" s="87" t="s">
        <v>34</v>
      </c>
      <c r="F9" s="88"/>
    </row>
    <row r="10" spans="1:13" ht="15" customHeight="1" x14ac:dyDescent="0.25"/>
    <row r="11" spans="1:13" ht="25.5" customHeight="1" x14ac:dyDescent="0.25">
      <c r="A11" s="90"/>
      <c r="B11" s="91"/>
      <c r="C11" s="91"/>
      <c r="D11" s="91"/>
      <c r="E11" s="14" t="s">
        <v>33</v>
      </c>
      <c r="F11" s="13" t="s">
        <v>32</v>
      </c>
    </row>
    <row r="12" spans="1:13" ht="15" customHeight="1" x14ac:dyDescent="0.25">
      <c r="A12" s="65" t="s">
        <v>31</v>
      </c>
      <c r="B12" s="66"/>
      <c r="C12" s="66"/>
      <c r="D12" s="67"/>
      <c r="E12" s="12">
        <v>4008082.18</v>
      </c>
      <c r="F12" s="12">
        <v>4084994.46</v>
      </c>
      <c r="G12" s="2" t="b">
        <v>1</v>
      </c>
      <c r="H12" s="2"/>
      <c r="I12" s="2"/>
      <c r="J12" s="2"/>
      <c r="K12" s="2"/>
      <c r="L12" s="2"/>
      <c r="M12" s="2"/>
    </row>
    <row r="13" spans="1:13" ht="15" customHeight="1" x14ac:dyDescent="0.25">
      <c r="A13" s="65" t="s">
        <v>30</v>
      </c>
      <c r="B13" s="66"/>
      <c r="C13" s="66"/>
      <c r="D13" s="67"/>
      <c r="E13" s="12">
        <v>1746226.82</v>
      </c>
      <c r="F13" s="12">
        <v>1941158.75</v>
      </c>
      <c r="G13" s="2" t="b">
        <v>0</v>
      </c>
      <c r="H13" s="2"/>
      <c r="I13" s="2"/>
      <c r="J13" s="2"/>
      <c r="K13" s="2"/>
      <c r="L13" s="2"/>
      <c r="M13" s="2"/>
    </row>
    <row r="14" spans="1:13" ht="15" customHeight="1" x14ac:dyDescent="0.25">
      <c r="A14" s="65" t="s">
        <v>29</v>
      </c>
      <c r="B14" s="66"/>
      <c r="C14" s="66"/>
      <c r="D14" s="67"/>
      <c r="E14" s="12">
        <v>0</v>
      </c>
      <c r="F14" s="12">
        <v>0</v>
      </c>
      <c r="G14" s="2" t="b">
        <v>0</v>
      </c>
      <c r="H14" s="2"/>
      <c r="I14" s="2"/>
      <c r="J14" s="2"/>
      <c r="K14" s="2"/>
      <c r="L14" s="2"/>
      <c r="M14" s="2"/>
    </row>
    <row r="15" spans="1:13" ht="15" customHeight="1" x14ac:dyDescent="0.25">
      <c r="A15" s="65" t="s">
        <v>28</v>
      </c>
      <c r="B15" s="66"/>
      <c r="C15" s="66"/>
      <c r="D15" s="67"/>
      <c r="E15" s="12">
        <v>1746226.82</v>
      </c>
      <c r="F15" s="12">
        <v>1941158.75</v>
      </c>
      <c r="G15" s="2" t="b">
        <v>0</v>
      </c>
      <c r="H15" s="2"/>
      <c r="I15" s="2"/>
      <c r="J15" s="2"/>
      <c r="K15" s="2"/>
      <c r="L15" s="2"/>
      <c r="M15" s="2"/>
    </row>
    <row r="16" spans="1:13" ht="15" customHeight="1" x14ac:dyDescent="0.25">
      <c r="A16" s="65" t="s">
        <v>27</v>
      </c>
      <c r="B16" s="66"/>
      <c r="C16" s="66"/>
      <c r="D16" s="67"/>
      <c r="E16" s="12">
        <v>0</v>
      </c>
      <c r="F16" s="12">
        <v>0</v>
      </c>
      <c r="G16" s="2" t="b">
        <v>0</v>
      </c>
      <c r="H16" s="2"/>
      <c r="I16" s="2"/>
      <c r="J16" s="2"/>
      <c r="K16" s="2"/>
      <c r="L16" s="2"/>
      <c r="M16" s="2"/>
    </row>
    <row r="17" spans="1:13" ht="15" customHeight="1" x14ac:dyDescent="0.25">
      <c r="A17" s="65" t="s">
        <v>26</v>
      </c>
      <c r="B17" s="66"/>
      <c r="C17" s="66"/>
      <c r="D17" s="67"/>
      <c r="E17" s="12">
        <v>0</v>
      </c>
      <c r="F17" s="12">
        <v>0</v>
      </c>
      <c r="G17" s="2" t="b">
        <v>0</v>
      </c>
      <c r="H17" s="2"/>
      <c r="I17" s="2"/>
      <c r="J17" s="2"/>
      <c r="K17" s="2"/>
      <c r="L17" s="2"/>
      <c r="M17" s="2"/>
    </row>
    <row r="18" spans="1:13" ht="15" customHeight="1" x14ac:dyDescent="0.25">
      <c r="A18" s="65" t="s">
        <v>25</v>
      </c>
      <c r="B18" s="66"/>
      <c r="C18" s="66"/>
      <c r="D18" s="67"/>
      <c r="E18" s="12">
        <v>0</v>
      </c>
      <c r="F18" s="12">
        <v>0</v>
      </c>
      <c r="G18" s="2" t="b">
        <v>0</v>
      </c>
      <c r="H18" s="2"/>
      <c r="I18" s="2"/>
      <c r="J18" s="2"/>
      <c r="K18" s="2"/>
      <c r="L18" s="2"/>
      <c r="M18" s="2"/>
    </row>
    <row r="19" spans="1:13" ht="24" customHeight="1" x14ac:dyDescent="0.25">
      <c r="A19" s="65" t="s">
        <v>24</v>
      </c>
      <c r="B19" s="66"/>
      <c r="C19" s="66"/>
      <c r="D19" s="67"/>
      <c r="E19" s="12">
        <v>0</v>
      </c>
      <c r="F19" s="12">
        <v>0</v>
      </c>
      <c r="G19" s="2" t="b">
        <v>0</v>
      </c>
      <c r="H19" s="2"/>
      <c r="I19" s="2"/>
      <c r="J19" s="2"/>
      <c r="K19" s="2"/>
      <c r="L19" s="2"/>
      <c r="M19" s="2"/>
    </row>
    <row r="20" spans="1:13" ht="15" customHeight="1" x14ac:dyDescent="0.25">
      <c r="A20" s="65" t="s">
        <v>23</v>
      </c>
      <c r="B20" s="66"/>
      <c r="C20" s="66"/>
      <c r="D20" s="67"/>
      <c r="E20" s="12">
        <v>0</v>
      </c>
      <c r="F20" s="12">
        <v>0</v>
      </c>
      <c r="G20" s="2" t="b">
        <v>0</v>
      </c>
      <c r="H20" s="2"/>
      <c r="I20" s="2"/>
      <c r="J20" s="2"/>
      <c r="K20" s="2"/>
      <c r="L20" s="2"/>
      <c r="M20" s="2"/>
    </row>
    <row r="21" spans="1:13" ht="15" customHeight="1" x14ac:dyDescent="0.25">
      <c r="A21" s="65" t="s">
        <v>22</v>
      </c>
      <c r="B21" s="66"/>
      <c r="C21" s="66"/>
      <c r="D21" s="67"/>
      <c r="E21" s="12">
        <v>0</v>
      </c>
      <c r="F21" s="12">
        <v>0</v>
      </c>
      <c r="G21" s="2" t="b">
        <v>0</v>
      </c>
      <c r="H21" s="2"/>
      <c r="I21" s="2"/>
      <c r="J21" s="2"/>
      <c r="K21" s="2"/>
      <c r="L21" s="2"/>
      <c r="M21" s="2"/>
    </row>
    <row r="22" spans="1:13" ht="15" customHeight="1" x14ac:dyDescent="0.25">
      <c r="A22" s="65" t="s">
        <v>21</v>
      </c>
      <c r="B22" s="66"/>
      <c r="C22" s="66"/>
      <c r="D22" s="67"/>
      <c r="E22" s="12">
        <v>0</v>
      </c>
      <c r="F22" s="12">
        <v>0</v>
      </c>
      <c r="G22" s="2" t="b">
        <v>0</v>
      </c>
      <c r="H22" s="2"/>
      <c r="I22" s="2"/>
      <c r="J22" s="2"/>
      <c r="K22" s="2"/>
      <c r="L22" s="2"/>
      <c r="M22" s="2"/>
    </row>
    <row r="23" spans="1:13" ht="15" customHeight="1" x14ac:dyDescent="0.25">
      <c r="A23" s="65" t="s">
        <v>20</v>
      </c>
      <c r="B23" s="66"/>
      <c r="C23" s="66"/>
      <c r="D23" s="67"/>
      <c r="E23" s="12">
        <v>0</v>
      </c>
      <c r="F23" s="12">
        <v>0</v>
      </c>
      <c r="G23" s="2" t="b">
        <v>0</v>
      </c>
      <c r="H23" s="2"/>
      <c r="I23" s="2"/>
      <c r="J23" s="2"/>
      <c r="K23" s="2"/>
      <c r="L23" s="2"/>
      <c r="M23" s="2"/>
    </row>
    <row r="24" spans="1:13" ht="15" customHeight="1" x14ac:dyDescent="0.25">
      <c r="A24" s="65" t="s">
        <v>19</v>
      </c>
      <c r="B24" s="66"/>
      <c r="C24" s="66"/>
      <c r="D24" s="67"/>
      <c r="E24" s="12">
        <v>1669314.54</v>
      </c>
      <c r="F24" s="12">
        <v>1868857.37</v>
      </c>
      <c r="G24" s="2" t="b">
        <v>0</v>
      </c>
      <c r="H24" s="2"/>
      <c r="I24" s="2"/>
      <c r="J24" s="2"/>
      <c r="K24" s="2"/>
      <c r="L24" s="2"/>
      <c r="M24" s="2"/>
    </row>
    <row r="25" spans="1:13" ht="15" customHeight="1" x14ac:dyDescent="0.25">
      <c r="A25" s="65" t="s">
        <v>18</v>
      </c>
      <c r="B25" s="66"/>
      <c r="C25" s="66"/>
      <c r="D25" s="67"/>
      <c r="E25" s="12">
        <v>1668898.32</v>
      </c>
      <c r="F25" s="12">
        <v>1867244.75</v>
      </c>
      <c r="G25" s="2" t="b">
        <v>0</v>
      </c>
      <c r="H25" s="2"/>
      <c r="I25" s="2"/>
      <c r="J25" s="2"/>
      <c r="K25" s="2"/>
      <c r="L25" s="2"/>
      <c r="M25" s="2"/>
    </row>
    <row r="26" spans="1:13" ht="15" customHeight="1" x14ac:dyDescent="0.25">
      <c r="A26" s="65" t="s">
        <v>17</v>
      </c>
      <c r="B26" s="66"/>
      <c r="C26" s="66"/>
      <c r="D26" s="67"/>
      <c r="E26" s="12">
        <v>416.22</v>
      </c>
      <c r="F26" s="12">
        <v>1612.62</v>
      </c>
      <c r="G26" s="2" t="b">
        <v>0</v>
      </c>
      <c r="H26" s="2"/>
      <c r="I26" s="2"/>
      <c r="J26" s="2"/>
      <c r="K26" s="2"/>
      <c r="L26" s="2"/>
      <c r="M26" s="2"/>
    </row>
    <row r="27" spans="1:13" ht="15" customHeight="1" x14ac:dyDescent="0.25">
      <c r="A27" s="65" t="s">
        <v>16</v>
      </c>
      <c r="B27" s="66"/>
      <c r="C27" s="66"/>
      <c r="D27" s="67"/>
      <c r="E27" s="12">
        <v>0</v>
      </c>
      <c r="F27" s="12">
        <v>0</v>
      </c>
      <c r="G27" s="2" t="b">
        <v>0</v>
      </c>
      <c r="H27" s="2"/>
      <c r="I27" s="2"/>
      <c r="J27" s="2"/>
      <c r="K27" s="2"/>
      <c r="L27" s="2"/>
      <c r="M27" s="2"/>
    </row>
    <row r="28" spans="1:13" ht="15" customHeight="1" x14ac:dyDescent="0.25">
      <c r="A28" s="65" t="s">
        <v>15</v>
      </c>
      <c r="B28" s="66"/>
      <c r="C28" s="66"/>
      <c r="D28" s="67"/>
      <c r="E28" s="12">
        <v>0</v>
      </c>
      <c r="F28" s="12">
        <v>0</v>
      </c>
      <c r="G28" s="2" t="b">
        <v>0</v>
      </c>
      <c r="H28" s="2"/>
      <c r="I28" s="2"/>
      <c r="J28" s="2"/>
      <c r="K28" s="2"/>
      <c r="L28" s="2"/>
      <c r="M28" s="2"/>
    </row>
    <row r="29" spans="1:13" ht="15" customHeight="1" x14ac:dyDescent="0.25">
      <c r="A29" s="65" t="s">
        <v>14</v>
      </c>
      <c r="B29" s="66"/>
      <c r="C29" s="66"/>
      <c r="D29" s="67"/>
      <c r="E29" s="12">
        <v>0</v>
      </c>
      <c r="F29" s="12">
        <v>0</v>
      </c>
      <c r="G29" s="2" t="b">
        <v>0</v>
      </c>
      <c r="H29" s="2"/>
      <c r="I29" s="2"/>
      <c r="J29" s="2"/>
      <c r="K29" s="2"/>
      <c r="L29" s="2"/>
      <c r="M29" s="2"/>
    </row>
    <row r="30" spans="1:13" ht="24" customHeight="1" x14ac:dyDescent="0.25">
      <c r="A30" s="65" t="s">
        <v>13</v>
      </c>
      <c r="B30" s="66"/>
      <c r="C30" s="66"/>
      <c r="D30" s="67"/>
      <c r="E30" s="12">
        <v>0</v>
      </c>
      <c r="F30" s="12">
        <v>0</v>
      </c>
      <c r="G30" s="2" t="b">
        <v>0</v>
      </c>
      <c r="H30" s="2"/>
      <c r="I30" s="2"/>
      <c r="J30" s="2"/>
      <c r="K30" s="2"/>
      <c r="L30" s="2"/>
      <c r="M30" s="2"/>
    </row>
    <row r="31" spans="1:13" ht="15" customHeight="1" x14ac:dyDescent="0.25">
      <c r="A31" s="65" t="s">
        <v>12</v>
      </c>
      <c r="B31" s="66"/>
      <c r="C31" s="66"/>
      <c r="D31" s="67"/>
      <c r="E31" s="12">
        <v>0</v>
      </c>
      <c r="F31" s="12">
        <v>0</v>
      </c>
      <c r="G31" s="2" t="b">
        <v>0</v>
      </c>
      <c r="H31" s="2"/>
      <c r="I31" s="2"/>
      <c r="J31" s="2"/>
      <c r="K31" s="2"/>
      <c r="L31" s="2"/>
      <c r="M31" s="2"/>
    </row>
    <row r="32" spans="1:13" ht="15" customHeight="1" x14ac:dyDescent="0.25">
      <c r="A32" s="65" t="s">
        <v>11</v>
      </c>
      <c r="B32" s="66"/>
      <c r="C32" s="66"/>
      <c r="D32" s="67"/>
      <c r="E32" s="12">
        <v>0</v>
      </c>
      <c r="F32" s="12">
        <v>0</v>
      </c>
      <c r="G32" s="2" t="b">
        <v>0</v>
      </c>
      <c r="H32" s="2"/>
      <c r="I32" s="2"/>
      <c r="J32" s="2"/>
      <c r="K32" s="2"/>
      <c r="L32" s="2"/>
      <c r="M32" s="2"/>
    </row>
    <row r="33" spans="1:13" ht="15" customHeight="1" x14ac:dyDescent="0.25">
      <c r="A33" s="65" t="s">
        <v>10</v>
      </c>
      <c r="B33" s="66"/>
      <c r="C33" s="66"/>
      <c r="D33" s="67"/>
      <c r="E33" s="12">
        <v>0</v>
      </c>
      <c r="F33" s="12">
        <v>0</v>
      </c>
      <c r="G33" s="2" t="b">
        <v>0</v>
      </c>
      <c r="H33" s="2"/>
      <c r="I33" s="2"/>
      <c r="J33" s="2"/>
      <c r="K33" s="2"/>
      <c r="L33" s="2"/>
      <c r="M33" s="2"/>
    </row>
    <row r="34" spans="1:13" ht="15" customHeight="1" x14ac:dyDescent="0.25">
      <c r="A34" s="65" t="s">
        <v>9</v>
      </c>
      <c r="B34" s="66"/>
      <c r="C34" s="66"/>
      <c r="D34" s="67"/>
      <c r="E34" s="12">
        <v>4084994.46</v>
      </c>
      <c r="F34" s="12">
        <v>4157295.84</v>
      </c>
      <c r="G34" s="2" t="b">
        <v>1</v>
      </c>
      <c r="H34" s="2"/>
      <c r="I34" s="2"/>
      <c r="J34" s="2"/>
      <c r="K34" s="2"/>
      <c r="L34" s="2"/>
      <c r="M34" s="2"/>
    </row>
    <row r="35" spans="1:13" ht="15" customHeight="1" x14ac:dyDescent="0.25">
      <c r="A35" s="65" t="s">
        <v>8</v>
      </c>
      <c r="B35" s="66"/>
      <c r="C35" s="66"/>
      <c r="D35" s="67"/>
      <c r="E35" s="12">
        <v>-1867244.75</v>
      </c>
      <c r="F35" s="12">
        <v>-2019767.22</v>
      </c>
      <c r="G35" s="2" t="b">
        <v>1</v>
      </c>
      <c r="H35" s="2"/>
      <c r="I35" s="2"/>
      <c r="J35" s="2"/>
      <c r="K35" s="2"/>
      <c r="L35" s="2"/>
      <c r="M35" s="2"/>
    </row>
    <row r="36" spans="1:13" ht="15" customHeight="1" x14ac:dyDescent="0.25">
      <c r="A36" s="65" t="s">
        <v>7</v>
      </c>
      <c r="B36" s="66"/>
      <c r="C36" s="66"/>
      <c r="D36" s="67"/>
      <c r="E36" s="12">
        <v>0</v>
      </c>
      <c r="F36" s="12">
        <v>0</v>
      </c>
      <c r="G36" s="2" t="b">
        <v>0</v>
      </c>
      <c r="H36" s="2"/>
      <c r="I36" s="2"/>
      <c r="J36" s="2"/>
      <c r="K36" s="2"/>
      <c r="L36" s="2"/>
      <c r="M36" s="2"/>
    </row>
    <row r="37" spans="1:13" ht="15" customHeight="1" x14ac:dyDescent="0.25">
      <c r="A37" s="65" t="s">
        <v>6</v>
      </c>
      <c r="B37" s="66"/>
      <c r="C37" s="66"/>
      <c r="D37" s="67"/>
      <c r="E37" s="12">
        <v>-1867244.75</v>
      </c>
      <c r="F37" s="12">
        <v>-2019767.22</v>
      </c>
      <c r="G37" s="2" t="b">
        <v>0</v>
      </c>
      <c r="H37" s="2"/>
      <c r="I37" s="2"/>
      <c r="J37" s="2"/>
      <c r="K37" s="2"/>
      <c r="L37" s="2"/>
      <c r="M37" s="2"/>
    </row>
    <row r="38" spans="1:13" ht="15" customHeight="1" x14ac:dyDescent="0.25">
      <c r="A38" s="65" t="s">
        <v>5</v>
      </c>
      <c r="B38" s="66"/>
      <c r="C38" s="66"/>
      <c r="D38" s="67"/>
      <c r="E38" s="12">
        <v>0</v>
      </c>
      <c r="F38" s="12">
        <v>0</v>
      </c>
      <c r="G38" s="2" t="b">
        <v>0</v>
      </c>
      <c r="H38" s="2"/>
      <c r="I38" s="2"/>
      <c r="J38" s="2"/>
      <c r="K38" s="2"/>
      <c r="L38" s="2"/>
      <c r="M38" s="2"/>
    </row>
    <row r="39" spans="1:13" ht="15" customHeight="1" x14ac:dyDescent="0.25">
      <c r="A39" s="65" t="s">
        <v>4</v>
      </c>
      <c r="B39" s="66"/>
      <c r="C39" s="66"/>
      <c r="D39" s="67"/>
      <c r="E39" s="12">
        <v>2217749.71</v>
      </c>
      <c r="F39" s="12">
        <v>2137528.62</v>
      </c>
      <c r="G39" s="2" t="b">
        <v>1</v>
      </c>
      <c r="H39" s="2"/>
      <c r="I39" s="2"/>
      <c r="J39" s="2"/>
      <c r="K39" s="2"/>
      <c r="L39" s="2"/>
      <c r="M39" s="2"/>
    </row>
    <row r="40" spans="1:13" ht="15" customHeight="1" x14ac:dyDescent="0.25">
      <c r="A40" s="11"/>
      <c r="B40" s="11"/>
      <c r="C40" s="11"/>
      <c r="D40" s="11"/>
      <c r="E40" s="10"/>
      <c r="F40" s="9"/>
      <c r="G40" s="2"/>
      <c r="H40" s="2"/>
      <c r="I40" s="2"/>
      <c r="J40" s="2"/>
      <c r="K40" s="2"/>
      <c r="L40" s="2"/>
      <c r="M40" s="2"/>
    </row>
    <row r="41" spans="1:13" ht="13.5" hidden="1" customHeight="1" x14ac:dyDescent="0.25">
      <c r="A41" s="92" t="s">
        <v>3</v>
      </c>
      <c r="B41" s="92"/>
      <c r="C41" s="92"/>
      <c r="D41" s="92"/>
      <c r="E41" s="8"/>
      <c r="F41" s="8"/>
      <c r="G41" s="7">
        <v>2022</v>
      </c>
    </row>
    <row r="42" spans="1:13" ht="15" customHeight="1" x14ac:dyDescent="0.25">
      <c r="A42" s="92"/>
      <c r="B42" s="92"/>
      <c r="C42" s="92"/>
      <c r="D42" s="92"/>
      <c r="E42" s="3"/>
      <c r="F42" s="5">
        <v>0</v>
      </c>
      <c r="G42" s="2" t="b">
        <v>0</v>
      </c>
    </row>
    <row r="43" spans="1:13" ht="15" customHeight="1" x14ac:dyDescent="0.25">
      <c r="A43" s="41"/>
      <c r="B43" s="41"/>
      <c r="C43" s="41"/>
      <c r="D43" s="41"/>
      <c r="E43" s="3"/>
      <c r="F43" s="3"/>
      <c r="G43" s="2"/>
    </row>
    <row r="44" spans="1:13" ht="36" customHeight="1" x14ac:dyDescent="0.25">
      <c r="A44" s="83" t="s">
        <v>2</v>
      </c>
      <c r="B44" s="83"/>
      <c r="C44" s="83" t="str">
        <f>G44&amp;CHAR(10)&amp;"......................................."&amp;CHAR(10)&amp;"rok, miesiąc, dzień"</f>
        <v>2023.03.27
.......................................
rok, miesiąc, dzień</v>
      </c>
      <c r="D44" s="83"/>
      <c r="E44" s="83" t="s">
        <v>1</v>
      </c>
      <c r="F44" s="84"/>
      <c r="G44" s="2" t="s">
        <v>109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A37:D37"/>
    <mergeCell ref="A26:D26"/>
    <mergeCell ref="A27:D27"/>
    <mergeCell ref="A28:D28"/>
    <mergeCell ref="A29:D29"/>
    <mergeCell ref="A30:D30"/>
    <mergeCell ref="A36:D36"/>
    <mergeCell ref="A32:D32"/>
    <mergeCell ref="A33:D33"/>
    <mergeCell ref="A34:D34"/>
    <mergeCell ref="A35:D35"/>
    <mergeCell ref="E44:F44"/>
    <mergeCell ref="A38:D38"/>
    <mergeCell ref="A39:D39"/>
    <mergeCell ref="A41:D41"/>
    <mergeCell ref="A42:D42"/>
    <mergeCell ref="A44:B44"/>
    <mergeCell ref="C44:D44"/>
    <mergeCell ref="A21:D21"/>
    <mergeCell ref="A22:D22"/>
    <mergeCell ref="A23:D23"/>
    <mergeCell ref="A24:D24"/>
    <mergeCell ref="A31:D31"/>
    <mergeCell ref="A25:D25"/>
    <mergeCell ref="A19:D19"/>
    <mergeCell ref="A20:D20"/>
    <mergeCell ref="A13:D13"/>
    <mergeCell ref="E9:F9"/>
    <mergeCell ref="A11:D11"/>
    <mergeCell ref="A12:D12"/>
    <mergeCell ref="A9:B9"/>
    <mergeCell ref="C9:D9"/>
    <mergeCell ref="A16:D16"/>
    <mergeCell ref="A17:D17"/>
    <mergeCell ref="A18:D18"/>
    <mergeCell ref="A14:D14"/>
    <mergeCell ref="A15:D15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  <mergeCell ref="C6:D6"/>
    <mergeCell ref="A7:B7"/>
    <mergeCell ref="C7:D7"/>
    <mergeCell ref="A8:B8"/>
    <mergeCell ref="C8:D8"/>
  </mergeCells>
  <conditionalFormatting sqref="A12:F39">
    <cfRule type="expression" dxfId="145" priority="6">
      <formula>$G12</formula>
    </cfRule>
  </conditionalFormatting>
  <conditionalFormatting sqref="E12:E39">
    <cfRule type="expression" dxfId="144" priority="5">
      <formula>AND($G$3,$E12=0)</formula>
    </cfRule>
  </conditionalFormatting>
  <conditionalFormatting sqref="F12:F39">
    <cfRule type="expression" dxfId="143" priority="4">
      <formula>AND($G$3,$F12=0)</formula>
    </cfRule>
  </conditionalFormatting>
  <conditionalFormatting sqref="F42">
    <cfRule type="expression" dxfId="142" priority="3">
      <formula>OR($G42=FALSE,AND($G$3,$F42=0))</formula>
    </cfRule>
  </conditionalFormatting>
  <conditionalFormatting sqref="E7">
    <cfRule type="expression" dxfId="141" priority="1">
      <formula>$G7&lt;2018</formula>
    </cfRule>
  </conditionalFormatting>
  <conditionalFormatting sqref="F7">
    <cfRule type="expression" dxfId="14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23.02.0002.34570, VULCAN sp. z o.o., licencja: warszawapragapolnoc, nr lic: 3079, Dzielnicowe Biuro Finansów Oświaty Praga Północ m. st...&amp;C&amp;"Calibri"&amp;8Strona &amp;P z &amp;N
&amp;R
&amp;"Calibri"&amp;7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7"/>
  <sheetViews>
    <sheetView showGridLines="0" topLeftCell="A7" workbookViewId="0">
      <selection activeCell="H46" sqref="H46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68" t="s">
        <v>103</v>
      </c>
      <c r="B2" s="68"/>
      <c r="C2" s="68"/>
      <c r="D2" s="68"/>
      <c r="E2" s="68"/>
      <c r="F2" s="68"/>
      <c r="G2" s="18" t="s">
        <v>46</v>
      </c>
      <c r="H2" s="2"/>
      <c r="I2" s="2"/>
      <c r="J2" s="2"/>
      <c r="K2" s="2"/>
      <c r="L2" s="2"/>
    </row>
    <row r="3" spans="1:13" ht="15.75" customHeight="1" x14ac:dyDescent="0.25">
      <c r="A3" s="69" t="s">
        <v>45</v>
      </c>
      <c r="B3" s="78"/>
      <c r="C3" s="73"/>
      <c r="D3" s="74"/>
      <c r="E3" s="69" t="s">
        <v>44</v>
      </c>
      <c r="F3" s="70"/>
      <c r="G3" s="2" t="b">
        <v>0</v>
      </c>
    </row>
    <row r="4" spans="1:13" ht="31.5" customHeight="1" x14ac:dyDescent="0.25">
      <c r="A4" s="79" t="s">
        <v>104</v>
      </c>
      <c r="B4" s="80"/>
      <c r="C4" s="75" t="str">
        <f>IF(G4,"Rachunek zysków i strat","Zestawienie zmian w funduszu jednostki")</f>
        <v>Zestawienie zmian w funduszu jednostki</v>
      </c>
      <c r="D4" s="76"/>
      <c r="E4" s="81" t="s">
        <v>42</v>
      </c>
      <c r="F4" s="82"/>
      <c r="G4" s="2" t="b">
        <v>0</v>
      </c>
      <c r="H4" s="2"/>
    </row>
    <row r="5" spans="1:13" ht="15" customHeight="1" x14ac:dyDescent="0.25">
      <c r="A5" s="79" t="s">
        <v>105</v>
      </c>
      <c r="B5" s="80"/>
      <c r="C5" s="77" t="str">
        <f>IF(G5,"sporządzony","sporządzone")</f>
        <v>sporządzone</v>
      </c>
      <c r="D5" s="76"/>
      <c r="E5" s="81"/>
      <c r="F5" s="82"/>
      <c r="G5" s="2" t="b">
        <v>0</v>
      </c>
    </row>
    <row r="6" spans="1:13" ht="15" customHeight="1" x14ac:dyDescent="0.25">
      <c r="A6" s="79" t="s">
        <v>106</v>
      </c>
      <c r="B6" s="80"/>
      <c r="C6" s="77" t="str">
        <f>CONCATENATE("na dzień ",G6)</f>
        <v>na dzień 31.12.2022</v>
      </c>
      <c r="D6" s="76"/>
      <c r="E6" s="81"/>
      <c r="F6" s="82"/>
      <c r="G6" s="2" t="s">
        <v>39</v>
      </c>
    </row>
    <row r="7" spans="1:13" ht="15" customHeight="1" x14ac:dyDescent="0.25">
      <c r="A7" s="85" t="s">
        <v>107</v>
      </c>
      <c r="B7" s="86"/>
      <c r="C7" s="77" t="str">
        <f>IF(G4,"Wariant porównawczy","")</f>
        <v/>
      </c>
      <c r="D7" s="76"/>
      <c r="E7" s="17" t="s">
        <v>34</v>
      </c>
      <c r="F7" s="16"/>
      <c r="G7" s="15">
        <v>2022</v>
      </c>
    </row>
    <row r="8" spans="1:13" ht="15" customHeight="1" x14ac:dyDescent="0.25">
      <c r="A8" s="89" t="s">
        <v>37</v>
      </c>
      <c r="B8" s="78"/>
      <c r="C8" s="77"/>
      <c r="D8" s="76"/>
      <c r="E8" s="71" t="str">
        <f>IF(G8&gt;=2018,"","wysłać bez pisma przewodniego")</f>
        <v/>
      </c>
      <c r="F8" s="72"/>
      <c r="G8" s="15">
        <v>2022</v>
      </c>
    </row>
    <row r="9" spans="1:13" ht="15" customHeight="1" x14ac:dyDescent="0.25">
      <c r="A9" s="85" t="s">
        <v>108</v>
      </c>
      <c r="B9" s="86"/>
      <c r="C9" s="93" t="s">
        <v>35</v>
      </c>
      <c r="D9" s="94"/>
      <c r="E9" s="87" t="s">
        <v>34</v>
      </c>
      <c r="F9" s="88"/>
    </row>
    <row r="10" spans="1:13" ht="15" customHeight="1" x14ac:dyDescent="0.25"/>
    <row r="11" spans="1:13" ht="25.5" customHeight="1" x14ac:dyDescent="0.25">
      <c r="A11" s="90"/>
      <c r="B11" s="91"/>
      <c r="C11" s="91"/>
      <c r="D11" s="91"/>
      <c r="E11" s="14" t="s">
        <v>33</v>
      </c>
      <c r="F11" s="13" t="s">
        <v>32</v>
      </c>
    </row>
    <row r="12" spans="1:13" ht="15" customHeight="1" x14ac:dyDescent="0.25">
      <c r="A12" s="65" t="s">
        <v>31</v>
      </c>
      <c r="B12" s="66"/>
      <c r="C12" s="66"/>
      <c r="D12" s="67"/>
      <c r="E12" s="12">
        <v>2886781</v>
      </c>
      <c r="F12" s="12">
        <v>3050771.66</v>
      </c>
      <c r="G12" s="2" t="b">
        <v>1</v>
      </c>
      <c r="H12" s="2"/>
      <c r="I12" s="2"/>
      <c r="J12" s="2"/>
      <c r="K12" s="2"/>
      <c r="L12" s="2"/>
      <c r="M12" s="2"/>
    </row>
    <row r="13" spans="1:13" ht="15" customHeight="1" x14ac:dyDescent="0.25">
      <c r="A13" s="65" t="s">
        <v>30</v>
      </c>
      <c r="B13" s="66"/>
      <c r="C13" s="66"/>
      <c r="D13" s="67"/>
      <c r="E13" s="12">
        <v>2133843.34</v>
      </c>
      <c r="F13" s="12">
        <v>2224997.42</v>
      </c>
      <c r="G13" s="2" t="b">
        <v>0</v>
      </c>
      <c r="H13" s="2"/>
      <c r="I13" s="2"/>
      <c r="J13" s="2"/>
      <c r="K13" s="2"/>
      <c r="L13" s="2"/>
      <c r="M13" s="2"/>
    </row>
    <row r="14" spans="1:13" ht="15" customHeight="1" x14ac:dyDescent="0.25">
      <c r="A14" s="65" t="s">
        <v>29</v>
      </c>
      <c r="B14" s="66"/>
      <c r="C14" s="66"/>
      <c r="D14" s="67"/>
      <c r="E14" s="12">
        <v>0</v>
      </c>
      <c r="F14" s="12">
        <v>0</v>
      </c>
      <c r="G14" s="2" t="b">
        <v>0</v>
      </c>
      <c r="H14" s="2"/>
      <c r="I14" s="2"/>
      <c r="J14" s="2"/>
      <c r="K14" s="2"/>
      <c r="L14" s="2"/>
      <c r="M14" s="2"/>
    </row>
    <row r="15" spans="1:13" ht="15" customHeight="1" x14ac:dyDescent="0.25">
      <c r="A15" s="65" t="s">
        <v>28</v>
      </c>
      <c r="B15" s="66"/>
      <c r="C15" s="66"/>
      <c r="D15" s="67"/>
      <c r="E15" s="12">
        <v>2133843.34</v>
      </c>
      <c r="F15" s="12">
        <v>2224997.42</v>
      </c>
      <c r="G15" s="2" t="b">
        <v>0</v>
      </c>
      <c r="H15" s="2"/>
      <c r="I15" s="2"/>
      <c r="J15" s="2"/>
      <c r="K15" s="2"/>
      <c r="L15" s="2"/>
      <c r="M15" s="2"/>
    </row>
    <row r="16" spans="1:13" ht="15" customHeight="1" x14ac:dyDescent="0.25">
      <c r="A16" s="65" t="s">
        <v>27</v>
      </c>
      <c r="B16" s="66"/>
      <c r="C16" s="66"/>
      <c r="D16" s="67"/>
      <c r="E16" s="12">
        <v>0</v>
      </c>
      <c r="F16" s="12">
        <v>0</v>
      </c>
      <c r="G16" s="2" t="b">
        <v>0</v>
      </c>
      <c r="H16" s="2"/>
      <c r="I16" s="2"/>
      <c r="J16" s="2"/>
      <c r="K16" s="2"/>
      <c r="L16" s="2"/>
      <c r="M16" s="2"/>
    </row>
    <row r="17" spans="1:13" ht="15" customHeight="1" x14ac:dyDescent="0.25">
      <c r="A17" s="65" t="s">
        <v>26</v>
      </c>
      <c r="B17" s="66"/>
      <c r="C17" s="66"/>
      <c r="D17" s="67"/>
      <c r="E17" s="12">
        <v>0</v>
      </c>
      <c r="F17" s="12">
        <v>0</v>
      </c>
      <c r="G17" s="2" t="b">
        <v>0</v>
      </c>
      <c r="H17" s="2"/>
      <c r="I17" s="2"/>
      <c r="J17" s="2"/>
      <c r="K17" s="2"/>
      <c r="L17" s="2"/>
      <c r="M17" s="2"/>
    </row>
    <row r="18" spans="1:13" ht="15" customHeight="1" x14ac:dyDescent="0.25">
      <c r="A18" s="65" t="s">
        <v>25</v>
      </c>
      <c r="B18" s="66"/>
      <c r="C18" s="66"/>
      <c r="D18" s="67"/>
      <c r="E18" s="12">
        <v>0</v>
      </c>
      <c r="F18" s="12">
        <v>0</v>
      </c>
      <c r="G18" s="2" t="b">
        <v>0</v>
      </c>
      <c r="H18" s="2"/>
      <c r="I18" s="2"/>
      <c r="J18" s="2"/>
      <c r="K18" s="2"/>
      <c r="L18" s="2"/>
      <c r="M18" s="2"/>
    </row>
    <row r="19" spans="1:13" ht="24" customHeight="1" x14ac:dyDescent="0.25">
      <c r="A19" s="65" t="s">
        <v>24</v>
      </c>
      <c r="B19" s="66"/>
      <c r="C19" s="66"/>
      <c r="D19" s="67"/>
      <c r="E19" s="12">
        <v>0</v>
      </c>
      <c r="F19" s="12">
        <v>0</v>
      </c>
      <c r="G19" s="2" t="b">
        <v>0</v>
      </c>
      <c r="H19" s="2"/>
      <c r="I19" s="2"/>
      <c r="J19" s="2"/>
      <c r="K19" s="2"/>
      <c r="L19" s="2"/>
      <c r="M19" s="2"/>
    </row>
    <row r="20" spans="1:13" ht="15" customHeight="1" x14ac:dyDescent="0.25">
      <c r="A20" s="65" t="s">
        <v>23</v>
      </c>
      <c r="B20" s="66"/>
      <c r="C20" s="66"/>
      <c r="D20" s="67"/>
      <c r="E20" s="12">
        <v>0</v>
      </c>
      <c r="F20" s="12">
        <v>0</v>
      </c>
      <c r="G20" s="2" t="b">
        <v>0</v>
      </c>
      <c r="H20" s="2"/>
      <c r="I20" s="2"/>
      <c r="J20" s="2"/>
      <c r="K20" s="2"/>
      <c r="L20" s="2"/>
      <c r="M20" s="2"/>
    </row>
    <row r="21" spans="1:13" ht="15" customHeight="1" x14ac:dyDescent="0.25">
      <c r="A21" s="65" t="s">
        <v>22</v>
      </c>
      <c r="B21" s="66"/>
      <c r="C21" s="66"/>
      <c r="D21" s="67"/>
      <c r="E21" s="12">
        <v>0</v>
      </c>
      <c r="F21" s="12">
        <v>0</v>
      </c>
      <c r="G21" s="2" t="b">
        <v>0</v>
      </c>
      <c r="H21" s="2"/>
      <c r="I21" s="2"/>
      <c r="J21" s="2"/>
      <c r="K21" s="2"/>
      <c r="L21" s="2"/>
      <c r="M21" s="2"/>
    </row>
    <row r="22" spans="1:13" ht="15" customHeight="1" x14ac:dyDescent="0.25">
      <c r="A22" s="65" t="s">
        <v>21</v>
      </c>
      <c r="B22" s="66"/>
      <c r="C22" s="66"/>
      <c r="D22" s="67"/>
      <c r="E22" s="12">
        <v>0</v>
      </c>
      <c r="F22" s="12">
        <v>0</v>
      </c>
      <c r="G22" s="2" t="b">
        <v>0</v>
      </c>
      <c r="H22" s="2"/>
      <c r="I22" s="2"/>
      <c r="J22" s="2"/>
      <c r="K22" s="2"/>
      <c r="L22" s="2"/>
      <c r="M22" s="2"/>
    </row>
    <row r="23" spans="1:13" ht="15" customHeight="1" x14ac:dyDescent="0.25">
      <c r="A23" s="65" t="s">
        <v>20</v>
      </c>
      <c r="B23" s="66"/>
      <c r="C23" s="66"/>
      <c r="D23" s="67"/>
      <c r="E23" s="12">
        <v>0</v>
      </c>
      <c r="F23" s="12">
        <v>0</v>
      </c>
      <c r="G23" s="2" t="b">
        <v>0</v>
      </c>
      <c r="H23" s="2"/>
      <c r="I23" s="2"/>
      <c r="J23" s="2"/>
      <c r="K23" s="2"/>
      <c r="L23" s="2"/>
      <c r="M23" s="2"/>
    </row>
    <row r="24" spans="1:13" ht="15" customHeight="1" x14ac:dyDescent="0.25">
      <c r="A24" s="65" t="s">
        <v>19</v>
      </c>
      <c r="B24" s="66"/>
      <c r="C24" s="66"/>
      <c r="D24" s="67"/>
      <c r="E24" s="12">
        <v>1969852.68</v>
      </c>
      <c r="F24" s="12">
        <v>2212646.1</v>
      </c>
      <c r="G24" s="2" t="b">
        <v>0</v>
      </c>
      <c r="H24" s="2"/>
      <c r="I24" s="2"/>
      <c r="J24" s="2"/>
      <c r="K24" s="2"/>
      <c r="L24" s="2"/>
      <c r="M24" s="2"/>
    </row>
    <row r="25" spans="1:13" ht="15" customHeight="1" x14ac:dyDescent="0.25">
      <c r="A25" s="65" t="s">
        <v>18</v>
      </c>
      <c r="B25" s="66"/>
      <c r="C25" s="66"/>
      <c r="D25" s="67"/>
      <c r="E25" s="12">
        <v>1969443.96</v>
      </c>
      <c r="F25" s="12">
        <v>2211172.4700000002</v>
      </c>
      <c r="G25" s="2" t="b">
        <v>0</v>
      </c>
      <c r="H25" s="2"/>
      <c r="I25" s="2"/>
      <c r="J25" s="2"/>
      <c r="K25" s="2"/>
      <c r="L25" s="2"/>
      <c r="M25" s="2"/>
    </row>
    <row r="26" spans="1:13" ht="15" customHeight="1" x14ac:dyDescent="0.25">
      <c r="A26" s="65" t="s">
        <v>17</v>
      </c>
      <c r="B26" s="66"/>
      <c r="C26" s="66"/>
      <c r="D26" s="67"/>
      <c r="E26" s="12">
        <v>408.72</v>
      </c>
      <c r="F26" s="12">
        <v>1473.63</v>
      </c>
      <c r="G26" s="2" t="b">
        <v>0</v>
      </c>
      <c r="H26" s="2"/>
      <c r="I26" s="2"/>
      <c r="J26" s="2"/>
      <c r="K26" s="2"/>
      <c r="L26" s="2"/>
      <c r="M26" s="2"/>
    </row>
    <row r="27" spans="1:13" ht="15" customHeight="1" x14ac:dyDescent="0.25">
      <c r="A27" s="65" t="s">
        <v>16</v>
      </c>
      <c r="B27" s="66"/>
      <c r="C27" s="66"/>
      <c r="D27" s="67"/>
      <c r="E27" s="12">
        <v>0</v>
      </c>
      <c r="F27" s="12">
        <v>0</v>
      </c>
      <c r="G27" s="2" t="b">
        <v>0</v>
      </c>
      <c r="H27" s="2"/>
      <c r="I27" s="2"/>
      <c r="J27" s="2"/>
      <c r="K27" s="2"/>
      <c r="L27" s="2"/>
      <c r="M27" s="2"/>
    </row>
    <row r="28" spans="1:13" ht="15" customHeight="1" x14ac:dyDescent="0.25">
      <c r="A28" s="65" t="s">
        <v>15</v>
      </c>
      <c r="B28" s="66"/>
      <c r="C28" s="66"/>
      <c r="D28" s="67"/>
      <c r="E28" s="12">
        <v>0</v>
      </c>
      <c r="F28" s="12">
        <v>0</v>
      </c>
      <c r="G28" s="2" t="b">
        <v>0</v>
      </c>
      <c r="H28" s="2"/>
      <c r="I28" s="2"/>
      <c r="J28" s="2"/>
      <c r="K28" s="2"/>
      <c r="L28" s="2"/>
      <c r="M28" s="2"/>
    </row>
    <row r="29" spans="1:13" ht="15" customHeight="1" x14ac:dyDescent="0.25">
      <c r="A29" s="65" t="s">
        <v>14</v>
      </c>
      <c r="B29" s="66"/>
      <c r="C29" s="66"/>
      <c r="D29" s="67"/>
      <c r="E29" s="12">
        <v>0</v>
      </c>
      <c r="F29" s="12">
        <v>0</v>
      </c>
      <c r="G29" s="2" t="b">
        <v>0</v>
      </c>
      <c r="H29" s="2"/>
      <c r="I29" s="2"/>
      <c r="J29" s="2"/>
      <c r="K29" s="2"/>
      <c r="L29" s="2"/>
      <c r="M29" s="2"/>
    </row>
    <row r="30" spans="1:13" ht="24" customHeight="1" x14ac:dyDescent="0.25">
      <c r="A30" s="65" t="s">
        <v>13</v>
      </c>
      <c r="B30" s="66"/>
      <c r="C30" s="66"/>
      <c r="D30" s="67"/>
      <c r="E30" s="12">
        <v>0</v>
      </c>
      <c r="F30" s="12">
        <v>0</v>
      </c>
      <c r="G30" s="2" t="b">
        <v>0</v>
      </c>
      <c r="H30" s="2"/>
      <c r="I30" s="2"/>
      <c r="J30" s="2"/>
      <c r="K30" s="2"/>
      <c r="L30" s="2"/>
      <c r="M30" s="2"/>
    </row>
    <row r="31" spans="1:13" ht="15" customHeight="1" x14ac:dyDescent="0.25">
      <c r="A31" s="65" t="s">
        <v>12</v>
      </c>
      <c r="B31" s="66"/>
      <c r="C31" s="66"/>
      <c r="D31" s="67"/>
      <c r="E31" s="12">
        <v>0</v>
      </c>
      <c r="F31" s="12">
        <v>0</v>
      </c>
      <c r="G31" s="2" t="b">
        <v>0</v>
      </c>
      <c r="H31" s="2"/>
      <c r="I31" s="2"/>
      <c r="J31" s="2"/>
      <c r="K31" s="2"/>
      <c r="L31" s="2"/>
      <c r="M31" s="2"/>
    </row>
    <row r="32" spans="1:13" ht="15" customHeight="1" x14ac:dyDescent="0.25">
      <c r="A32" s="65" t="s">
        <v>11</v>
      </c>
      <c r="B32" s="66"/>
      <c r="C32" s="66"/>
      <c r="D32" s="67"/>
      <c r="E32" s="12">
        <v>0</v>
      </c>
      <c r="F32" s="12">
        <v>0</v>
      </c>
      <c r="G32" s="2" t="b">
        <v>0</v>
      </c>
      <c r="H32" s="2"/>
      <c r="I32" s="2"/>
      <c r="J32" s="2"/>
      <c r="K32" s="2"/>
      <c r="L32" s="2"/>
      <c r="M32" s="2"/>
    </row>
    <row r="33" spans="1:13" ht="15" customHeight="1" x14ac:dyDescent="0.25">
      <c r="A33" s="65" t="s">
        <v>10</v>
      </c>
      <c r="B33" s="66"/>
      <c r="C33" s="66"/>
      <c r="D33" s="67"/>
      <c r="E33" s="12">
        <v>0</v>
      </c>
      <c r="F33" s="12">
        <v>0</v>
      </c>
      <c r="G33" s="2" t="b">
        <v>0</v>
      </c>
      <c r="H33" s="2"/>
      <c r="I33" s="2"/>
      <c r="J33" s="2"/>
      <c r="K33" s="2"/>
      <c r="L33" s="2"/>
      <c r="M33" s="2"/>
    </row>
    <row r="34" spans="1:13" ht="15" customHeight="1" x14ac:dyDescent="0.25">
      <c r="A34" s="65" t="s">
        <v>9</v>
      </c>
      <c r="B34" s="66"/>
      <c r="C34" s="66"/>
      <c r="D34" s="67"/>
      <c r="E34" s="12">
        <v>3050771.66</v>
      </c>
      <c r="F34" s="12">
        <v>3063122.98</v>
      </c>
      <c r="G34" s="2" t="b">
        <v>1</v>
      </c>
      <c r="H34" s="2"/>
      <c r="I34" s="2"/>
      <c r="J34" s="2"/>
      <c r="K34" s="2"/>
      <c r="L34" s="2"/>
      <c r="M34" s="2"/>
    </row>
    <row r="35" spans="1:13" ht="15" customHeight="1" x14ac:dyDescent="0.25">
      <c r="A35" s="65" t="s">
        <v>8</v>
      </c>
      <c r="B35" s="66"/>
      <c r="C35" s="66"/>
      <c r="D35" s="67"/>
      <c r="E35" s="12">
        <v>-2211172.4700000002</v>
      </c>
      <c r="F35" s="12">
        <v>-2290196.15</v>
      </c>
      <c r="G35" s="2" t="b">
        <v>1</v>
      </c>
      <c r="H35" s="2"/>
      <c r="I35" s="2"/>
      <c r="J35" s="2"/>
      <c r="K35" s="2"/>
      <c r="L35" s="2"/>
      <c r="M35" s="2"/>
    </row>
    <row r="36" spans="1:13" ht="15" customHeight="1" x14ac:dyDescent="0.25">
      <c r="A36" s="65" t="s">
        <v>7</v>
      </c>
      <c r="B36" s="66"/>
      <c r="C36" s="66"/>
      <c r="D36" s="67"/>
      <c r="E36" s="12">
        <v>0</v>
      </c>
      <c r="F36" s="12">
        <v>0</v>
      </c>
      <c r="G36" s="2" t="b">
        <v>0</v>
      </c>
      <c r="H36" s="2"/>
      <c r="I36" s="2"/>
      <c r="J36" s="2"/>
      <c r="K36" s="2"/>
      <c r="L36" s="2"/>
      <c r="M36" s="2"/>
    </row>
    <row r="37" spans="1:13" ht="15" customHeight="1" x14ac:dyDescent="0.25">
      <c r="A37" s="65" t="s">
        <v>6</v>
      </c>
      <c r="B37" s="66"/>
      <c r="C37" s="66"/>
      <c r="D37" s="67"/>
      <c r="E37" s="12">
        <v>-2211172.4700000002</v>
      </c>
      <c r="F37" s="12">
        <v>-2290196.15</v>
      </c>
      <c r="G37" s="2" t="b">
        <v>0</v>
      </c>
      <c r="H37" s="2"/>
      <c r="I37" s="2"/>
      <c r="J37" s="2"/>
      <c r="K37" s="2"/>
      <c r="L37" s="2"/>
      <c r="M37" s="2"/>
    </row>
    <row r="38" spans="1:13" ht="15" customHeight="1" x14ac:dyDescent="0.25">
      <c r="A38" s="65" t="s">
        <v>5</v>
      </c>
      <c r="B38" s="66"/>
      <c r="C38" s="66"/>
      <c r="D38" s="67"/>
      <c r="E38" s="12">
        <v>0</v>
      </c>
      <c r="F38" s="12">
        <v>0</v>
      </c>
      <c r="G38" s="2" t="b">
        <v>0</v>
      </c>
      <c r="H38" s="2"/>
      <c r="I38" s="2"/>
      <c r="J38" s="2"/>
      <c r="K38" s="2"/>
      <c r="L38" s="2"/>
      <c r="M38" s="2"/>
    </row>
    <row r="39" spans="1:13" ht="15" customHeight="1" x14ac:dyDescent="0.25">
      <c r="A39" s="65" t="s">
        <v>4</v>
      </c>
      <c r="B39" s="66"/>
      <c r="C39" s="66"/>
      <c r="D39" s="67"/>
      <c r="E39" s="12">
        <v>839599.19</v>
      </c>
      <c r="F39" s="12">
        <v>772926.83</v>
      </c>
      <c r="G39" s="2" t="b">
        <v>1</v>
      </c>
      <c r="H39" s="2"/>
      <c r="I39" s="2"/>
      <c r="J39" s="2"/>
      <c r="K39" s="2"/>
      <c r="L39" s="2"/>
      <c r="M39" s="2"/>
    </row>
    <row r="40" spans="1:13" ht="15" customHeight="1" x14ac:dyDescent="0.25">
      <c r="A40" s="11"/>
      <c r="B40" s="11"/>
      <c r="C40" s="11"/>
      <c r="D40" s="11"/>
      <c r="E40" s="10"/>
      <c r="F40" s="9"/>
      <c r="G40" s="2"/>
      <c r="H40" s="2"/>
      <c r="I40" s="2"/>
      <c r="J40" s="2"/>
      <c r="K40" s="2"/>
      <c r="L40" s="2"/>
      <c r="M40" s="2"/>
    </row>
    <row r="41" spans="1:13" ht="13.5" hidden="1" customHeight="1" x14ac:dyDescent="0.25">
      <c r="A41" s="92" t="s">
        <v>3</v>
      </c>
      <c r="B41" s="92"/>
      <c r="C41" s="92"/>
      <c r="D41" s="92"/>
      <c r="E41" s="8"/>
      <c r="F41" s="8"/>
      <c r="G41" s="7">
        <v>2022</v>
      </c>
    </row>
    <row r="42" spans="1:13" ht="15" customHeight="1" x14ac:dyDescent="0.25">
      <c r="A42" s="92"/>
      <c r="B42" s="92"/>
      <c r="C42" s="92"/>
      <c r="D42" s="92"/>
      <c r="E42" s="3"/>
      <c r="F42" s="5">
        <v>0</v>
      </c>
      <c r="G42" s="2" t="b">
        <v>0</v>
      </c>
    </row>
    <row r="43" spans="1:13" ht="15" customHeight="1" x14ac:dyDescent="0.25">
      <c r="A43" s="21"/>
      <c r="B43" s="21"/>
      <c r="C43" s="21"/>
      <c r="D43" s="21"/>
      <c r="E43" s="3"/>
      <c r="F43" s="3"/>
      <c r="G43" s="2"/>
    </row>
    <row r="44" spans="1:13" ht="36" customHeight="1" x14ac:dyDescent="0.25">
      <c r="A44" s="83" t="s">
        <v>2</v>
      </c>
      <c r="B44" s="83"/>
      <c r="C44" s="83" t="str">
        <f>G44&amp;CHAR(10)&amp;"......................................."&amp;CHAR(10)&amp;"rok, miesiąc, dzień"</f>
        <v>2023.03.27
.......................................
rok, miesiąc, dzień</v>
      </c>
      <c r="D44" s="83"/>
      <c r="E44" s="83" t="s">
        <v>1</v>
      </c>
      <c r="F44" s="84"/>
      <c r="G44" s="2" t="s">
        <v>109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A37:D37"/>
    <mergeCell ref="A26:D26"/>
    <mergeCell ref="A27:D27"/>
    <mergeCell ref="A28:D28"/>
    <mergeCell ref="A29:D29"/>
    <mergeCell ref="A30:D30"/>
    <mergeCell ref="A36:D36"/>
    <mergeCell ref="A32:D32"/>
    <mergeCell ref="A33:D33"/>
    <mergeCell ref="A34:D34"/>
    <mergeCell ref="A35:D35"/>
    <mergeCell ref="E44:F44"/>
    <mergeCell ref="A38:D38"/>
    <mergeCell ref="A39:D39"/>
    <mergeCell ref="A41:D41"/>
    <mergeCell ref="A42:D42"/>
    <mergeCell ref="A44:B44"/>
    <mergeCell ref="C44:D44"/>
    <mergeCell ref="A21:D21"/>
    <mergeCell ref="A22:D22"/>
    <mergeCell ref="A23:D23"/>
    <mergeCell ref="A24:D24"/>
    <mergeCell ref="A31:D31"/>
    <mergeCell ref="A25:D25"/>
    <mergeCell ref="A19:D19"/>
    <mergeCell ref="A20:D20"/>
    <mergeCell ref="A13:D13"/>
    <mergeCell ref="E9:F9"/>
    <mergeCell ref="A11:D11"/>
    <mergeCell ref="A12:D12"/>
    <mergeCell ref="A9:B9"/>
    <mergeCell ref="C9:D9"/>
    <mergeCell ref="A16:D16"/>
    <mergeCell ref="A17:D17"/>
    <mergeCell ref="A18:D18"/>
    <mergeCell ref="A14:D14"/>
    <mergeCell ref="A15:D15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  <mergeCell ref="C6:D6"/>
    <mergeCell ref="A7:B7"/>
    <mergeCell ref="C7:D7"/>
    <mergeCell ref="A8:B8"/>
    <mergeCell ref="C8:D8"/>
  </mergeCells>
  <conditionalFormatting sqref="A12:F39">
    <cfRule type="expression" dxfId="139" priority="6">
      <formula>$G12</formula>
    </cfRule>
  </conditionalFormatting>
  <conditionalFormatting sqref="E12:E39">
    <cfRule type="expression" dxfId="138" priority="5">
      <formula>AND($G$3,$E12=0)</formula>
    </cfRule>
  </conditionalFormatting>
  <conditionalFormatting sqref="F12:F39">
    <cfRule type="expression" dxfId="137" priority="4">
      <formula>AND($G$3,$F12=0)</formula>
    </cfRule>
  </conditionalFormatting>
  <conditionalFormatting sqref="F42">
    <cfRule type="expression" dxfId="136" priority="3">
      <formula>OR($G42=FALSE,AND($G$3,$F42=0))</formula>
    </cfRule>
  </conditionalFormatting>
  <conditionalFormatting sqref="E7">
    <cfRule type="expression" dxfId="135" priority="1">
      <formula>$G7&lt;2018</formula>
    </cfRule>
  </conditionalFormatting>
  <conditionalFormatting sqref="F7">
    <cfRule type="expression" dxfId="134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23.02.0002.34570, VULCAN sp. z o.o., licencja: warszawapragapolnoc, nr lic: 3079, Dzielnicowe Biuro Finansów Oświaty Praga Północ m. st...&amp;C&amp;"Calibri"&amp;8Strona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32</vt:i4>
      </vt:variant>
    </vt:vector>
  </HeadingPairs>
  <TitlesOfParts>
    <vt:vector size="32" baseType="lpstr">
      <vt:lpstr>Arkusz1</vt:lpstr>
      <vt:lpstr>P163</vt:lpstr>
      <vt:lpstr>P164</vt:lpstr>
      <vt:lpstr>P165</vt:lpstr>
      <vt:lpstr>P173</vt:lpstr>
      <vt:lpstr>P167</vt:lpstr>
      <vt:lpstr>P169</vt:lpstr>
      <vt:lpstr>P171</vt:lpstr>
      <vt:lpstr>P174</vt:lpstr>
      <vt:lpstr>P183</vt:lpstr>
      <vt:lpstr>P184</vt:lpstr>
      <vt:lpstr>P185</vt:lpstr>
      <vt:lpstr>P186</vt:lpstr>
      <vt:lpstr>P217</vt:lpstr>
      <vt:lpstr>S30</vt:lpstr>
      <vt:lpstr>S50</vt:lpstr>
      <vt:lpstr>SP73</vt:lpstr>
      <vt:lpstr>S127</vt:lpstr>
      <vt:lpstr>S258</vt:lpstr>
      <vt:lpstr>S354</vt:lpstr>
      <vt:lpstr>S395</vt:lpstr>
      <vt:lpstr>8L</vt:lpstr>
      <vt:lpstr>76L</vt:lpstr>
      <vt:lpstr>ZS11</vt:lpstr>
      <vt:lpstr>ZS14</vt:lpstr>
      <vt:lpstr>ZS33</vt:lpstr>
      <vt:lpstr>ZS40</vt:lpstr>
      <vt:lpstr>ZS73</vt:lpstr>
      <vt:lpstr>PPP5</vt:lpstr>
      <vt:lpstr>OJ7</vt:lpstr>
      <vt:lpstr>dbfo</vt:lpstr>
      <vt:lpstr>zbiorczo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2023-04-24T10:27:56Z</dcterms:modified>
</cp:coreProperties>
</file>