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activeTab="10"/>
  </bookViews>
  <sheets>
    <sheet name="zał.13" sheetId="4" r:id="rId1"/>
    <sheet name="zał.13a" sheetId="5" r:id="rId2"/>
    <sheet name="zał.13b" sheetId="7" r:id="rId3"/>
    <sheet name="zał.14" sheetId="8" r:id="rId4"/>
    <sheet name="zał.14a" sheetId="9" r:id="rId5"/>
    <sheet name="zał.15" sheetId="10" r:id="rId6"/>
    <sheet name="zał. 16" sheetId="11" r:id="rId7"/>
    <sheet name="zał.16a" sheetId="12" r:id="rId8"/>
    <sheet name="zał.18" sheetId="13" r:id="rId9"/>
    <sheet name="zał.19" sheetId="14" r:id="rId10"/>
    <sheet name="zał.21" sheetId="15" r:id="rId11"/>
  </sheets>
  <externalReferences>
    <externalReference r:id="rId12"/>
    <externalReference r:id="rId13"/>
    <externalReference r:id="rId14"/>
    <externalReference r:id="rId15"/>
  </externalReferences>
  <definedNames>
    <definedName name="_xlnm.Print_Area" localSheetId="9">zał.19!$A$1:$E$38</definedName>
    <definedName name="Z_17151551_8460_47BF_8C20_7FE2DB216614_.wvu.Cols" localSheetId="3" hidden="1">zał.14!#REF!</definedName>
    <definedName name="Z_883727E3_851D_453C_9BF9_3804FD69C048_.wvu.Cols" localSheetId="9" hidden="1">zał.19!$E:$E</definedName>
    <definedName name="Z_883727E3_851D_453C_9BF9_3804FD69C048_.wvu.PrintArea" localSheetId="9" hidden="1">zał.19!$A$2:$E$39</definedName>
    <definedName name="Z_FCA211C3_FAA7_49C5_A215_78D5F27CA949_.wvu.Cols" localSheetId="9" hidden="1">zał.19!$E:$E</definedName>
    <definedName name="Z_FCA211C3_FAA7_49C5_A215_78D5F27CA949_.wvu.PrintArea" localSheetId="9" hidden="1">zał.19!$A$2:$E$39</definedName>
  </definedNames>
  <calcPr calcId="152511"/>
</workbook>
</file>

<file path=xl/calcChain.xml><?xml version="1.0" encoding="utf-8"?>
<calcChain xmlns="http://schemas.openxmlformats.org/spreadsheetml/2006/main">
  <c r="D656" i="15" l="1"/>
  <c r="C656" i="15"/>
  <c r="F647" i="15"/>
  <c r="E647" i="15"/>
  <c r="D647" i="15"/>
  <c r="C647" i="15"/>
  <c r="F646" i="15"/>
  <c r="E646" i="15"/>
  <c r="D646" i="15"/>
  <c r="C646" i="15"/>
  <c r="F645" i="15"/>
  <c r="F642" i="15" s="1"/>
  <c r="F648" i="15" s="1"/>
  <c r="E645" i="15"/>
  <c r="D645" i="15"/>
  <c r="C645" i="15"/>
  <c r="F643" i="15"/>
  <c r="E643" i="15"/>
  <c r="E642" i="15" s="1"/>
  <c r="E648" i="15" s="1"/>
  <c r="D643" i="15"/>
  <c r="C643" i="15"/>
  <c r="D642" i="15"/>
  <c r="D648" i="15" s="1"/>
  <c r="C642" i="15"/>
  <c r="C648" i="15" s="1"/>
  <c r="F630" i="15"/>
  <c r="E630" i="15"/>
  <c r="F629" i="15"/>
  <c r="E629" i="15"/>
  <c r="F628" i="15"/>
  <c r="E628" i="15"/>
  <c r="F627" i="15"/>
  <c r="E627" i="15"/>
  <c r="F626" i="15"/>
  <c r="E626" i="15"/>
  <c r="F625" i="15"/>
  <c r="F624" i="15" s="1"/>
  <c r="E625" i="15"/>
  <c r="E624" i="15"/>
  <c r="F621" i="15"/>
  <c r="E621" i="15"/>
  <c r="E631" i="15" s="1"/>
  <c r="F614" i="15"/>
  <c r="E614" i="15"/>
  <c r="F613" i="15"/>
  <c r="E613" i="15"/>
  <c r="F612" i="15"/>
  <c r="E612" i="15"/>
  <c r="F611" i="15"/>
  <c r="E611" i="15"/>
  <c r="F610" i="15"/>
  <c r="E610" i="15"/>
  <c r="F609" i="15"/>
  <c r="E609" i="15"/>
  <c r="F608" i="15"/>
  <c r="F607" i="15" s="1"/>
  <c r="E608" i="15"/>
  <c r="E607" i="15" s="1"/>
  <c r="F606" i="15"/>
  <c r="F604" i="15" s="1"/>
  <c r="F615" i="15" s="1"/>
  <c r="E606" i="15"/>
  <c r="F605" i="15"/>
  <c r="E605" i="15"/>
  <c r="E604" i="15" s="1"/>
  <c r="F596" i="15"/>
  <c r="F591" i="15" s="1"/>
  <c r="E596" i="15"/>
  <c r="F595" i="15"/>
  <c r="E595" i="15"/>
  <c r="F594" i="15"/>
  <c r="E594" i="15"/>
  <c r="F593" i="15"/>
  <c r="E593" i="15"/>
  <c r="F592" i="15"/>
  <c r="E592" i="15"/>
  <c r="E591" i="15"/>
  <c r="F590" i="15"/>
  <c r="E590" i="15"/>
  <c r="F589" i="15"/>
  <c r="E589" i="15"/>
  <c r="F588" i="15"/>
  <c r="E588" i="15"/>
  <c r="F587" i="15"/>
  <c r="E587" i="15"/>
  <c r="F586" i="15"/>
  <c r="E586" i="15"/>
  <c r="E585" i="15" s="1"/>
  <c r="E597" i="15" s="1"/>
  <c r="F577" i="15"/>
  <c r="E577" i="15"/>
  <c r="F576" i="15"/>
  <c r="E576" i="15"/>
  <c r="F575" i="15"/>
  <c r="E575" i="15"/>
  <c r="F574" i="15"/>
  <c r="E574" i="15"/>
  <c r="F573" i="15"/>
  <c r="E573" i="15"/>
  <c r="F572" i="15"/>
  <c r="E572" i="15"/>
  <c r="F571" i="15"/>
  <c r="E571" i="15"/>
  <c r="F570" i="15"/>
  <c r="E570" i="15"/>
  <c r="F569" i="15"/>
  <c r="E569" i="15"/>
  <c r="F568" i="15"/>
  <c r="F567" i="15" s="1"/>
  <c r="E568" i="15"/>
  <c r="E567" i="15" s="1"/>
  <c r="F565" i="15"/>
  <c r="E565" i="15"/>
  <c r="F564" i="15"/>
  <c r="E564" i="15"/>
  <c r="F563" i="15"/>
  <c r="F562" i="15" s="1"/>
  <c r="F578" i="15" s="1"/>
  <c r="E563" i="15"/>
  <c r="E562" i="15" s="1"/>
  <c r="D555" i="15"/>
  <c r="C555" i="15"/>
  <c r="D554" i="15"/>
  <c r="C554" i="15"/>
  <c r="D553" i="15"/>
  <c r="C553" i="15"/>
  <c r="D552" i="15"/>
  <c r="C552" i="15"/>
  <c r="D551" i="15"/>
  <c r="C551" i="15"/>
  <c r="D550" i="15"/>
  <c r="C550" i="15"/>
  <c r="D549" i="15"/>
  <c r="C549" i="15"/>
  <c r="D548" i="15"/>
  <c r="D556" i="15" s="1"/>
  <c r="C548" i="15"/>
  <c r="D547" i="15"/>
  <c r="C547" i="15"/>
  <c r="D546" i="15"/>
  <c r="C546" i="15"/>
  <c r="C556" i="15" s="1"/>
  <c r="F539" i="15"/>
  <c r="E539" i="15"/>
  <c r="F538" i="15"/>
  <c r="E538" i="15"/>
  <c r="F537" i="15"/>
  <c r="E537" i="15"/>
  <c r="F536" i="15"/>
  <c r="E536" i="15"/>
  <c r="F535" i="15"/>
  <c r="E535" i="15"/>
  <c r="F534" i="15"/>
  <c r="E534" i="15"/>
  <c r="F533" i="15"/>
  <c r="E533" i="15"/>
  <c r="F532" i="15"/>
  <c r="E532" i="15"/>
  <c r="F531" i="15"/>
  <c r="E531" i="15"/>
  <c r="F530" i="15"/>
  <c r="E530" i="15"/>
  <c r="F529" i="15"/>
  <c r="E529" i="15"/>
  <c r="F528" i="15"/>
  <c r="E528" i="15"/>
  <c r="F527" i="15"/>
  <c r="E527" i="15"/>
  <c r="F526" i="15"/>
  <c r="E526" i="15"/>
  <c r="F525" i="15"/>
  <c r="E525" i="15"/>
  <c r="F524" i="15"/>
  <c r="E524" i="15"/>
  <c r="F523" i="15"/>
  <c r="E523" i="15"/>
  <c r="F522" i="15"/>
  <c r="E522" i="15"/>
  <c r="F521" i="15"/>
  <c r="E521" i="15"/>
  <c r="F520" i="15"/>
  <c r="E520" i="15"/>
  <c r="F519" i="15"/>
  <c r="E519" i="15"/>
  <c r="F518" i="15"/>
  <c r="E518" i="15"/>
  <c r="F517" i="15"/>
  <c r="E517" i="15"/>
  <c r="F516" i="15"/>
  <c r="E516" i="15"/>
  <c r="F515" i="15"/>
  <c r="E515" i="15"/>
  <c r="F514" i="15"/>
  <c r="E514" i="15"/>
  <c r="F513" i="15"/>
  <c r="E513" i="15"/>
  <c r="F512" i="15"/>
  <c r="E512" i="15"/>
  <c r="F511" i="15"/>
  <c r="E511" i="15"/>
  <c r="F510" i="15"/>
  <c r="E510" i="15"/>
  <c r="F509" i="15"/>
  <c r="E509" i="15"/>
  <c r="F508" i="15"/>
  <c r="E508" i="15"/>
  <c r="F507" i="15"/>
  <c r="E507" i="15"/>
  <c r="F506" i="15"/>
  <c r="E506" i="15"/>
  <c r="F505" i="15"/>
  <c r="E505" i="15"/>
  <c r="F504" i="15"/>
  <c r="E504" i="15"/>
  <c r="F503" i="15"/>
  <c r="E503" i="15"/>
  <c r="F502" i="15"/>
  <c r="E502" i="15"/>
  <c r="F501" i="15"/>
  <c r="E501" i="15"/>
  <c r="F500" i="15"/>
  <c r="E500" i="15"/>
  <c r="F499" i="15"/>
  <c r="E499" i="15"/>
  <c r="F498" i="15"/>
  <c r="E498" i="15"/>
  <c r="F497" i="15"/>
  <c r="F540" i="15" s="1"/>
  <c r="E497" i="15"/>
  <c r="E540" i="15" s="1"/>
  <c r="C476" i="15"/>
  <c r="B476" i="15"/>
  <c r="C475" i="15"/>
  <c r="B475" i="15"/>
  <c r="C474" i="15"/>
  <c r="B474" i="15"/>
  <c r="C473" i="15"/>
  <c r="B473" i="15"/>
  <c r="C472" i="15"/>
  <c r="B472" i="15"/>
  <c r="C471" i="15"/>
  <c r="B471" i="15"/>
  <c r="C470" i="15"/>
  <c r="B470" i="15"/>
  <c r="C469" i="15"/>
  <c r="B469" i="15"/>
  <c r="C468" i="15"/>
  <c r="B468" i="15"/>
  <c r="C467" i="15"/>
  <c r="B467" i="15"/>
  <c r="C466" i="15"/>
  <c r="B466" i="15"/>
  <c r="C465" i="15"/>
  <c r="B465" i="15"/>
  <c r="C464" i="15"/>
  <c r="B464" i="15"/>
  <c r="C463" i="15"/>
  <c r="B463" i="15"/>
  <c r="C462" i="15"/>
  <c r="B462" i="15"/>
  <c r="C461" i="15"/>
  <c r="B461" i="15"/>
  <c r="C460" i="15"/>
  <c r="B460" i="15"/>
  <c r="C459" i="15"/>
  <c r="B459" i="15"/>
  <c r="C458" i="15"/>
  <c r="B458" i="15"/>
  <c r="C457" i="15"/>
  <c r="B457" i="15"/>
  <c r="C456" i="15"/>
  <c r="B456" i="15"/>
  <c r="C455" i="15"/>
  <c r="B455" i="15"/>
  <c r="D429" i="15"/>
  <c r="C429" i="15"/>
  <c r="D428" i="15"/>
  <c r="C428" i="15"/>
  <c r="D427" i="15"/>
  <c r="C427" i="15"/>
  <c r="D426" i="15"/>
  <c r="C426" i="15"/>
  <c r="D425" i="15"/>
  <c r="C425" i="15"/>
  <c r="D424" i="15"/>
  <c r="C424" i="15"/>
  <c r="D423" i="15"/>
  <c r="C423" i="15"/>
  <c r="D422" i="15"/>
  <c r="C422" i="15"/>
  <c r="D421" i="15"/>
  <c r="C421" i="15"/>
  <c r="D420" i="15"/>
  <c r="C420" i="15"/>
  <c r="D419" i="15"/>
  <c r="C419" i="15"/>
  <c r="D418" i="15"/>
  <c r="D430" i="15" s="1"/>
  <c r="C418" i="15"/>
  <c r="C430" i="15" s="1"/>
  <c r="H411" i="15"/>
  <c r="G411" i="15"/>
  <c r="F411" i="15"/>
  <c r="E411" i="15"/>
  <c r="D411" i="15"/>
  <c r="C411" i="15"/>
  <c r="B411" i="15"/>
  <c r="H410" i="15"/>
  <c r="G410" i="15"/>
  <c r="F410" i="15"/>
  <c r="E410" i="15"/>
  <c r="D410" i="15"/>
  <c r="C410" i="15"/>
  <c r="B410" i="15"/>
  <c r="I409" i="15"/>
  <c r="I408" i="15"/>
  <c r="I407" i="15"/>
  <c r="I410" i="15" s="1"/>
  <c r="H406" i="15"/>
  <c r="H412" i="15" s="1"/>
  <c r="I405" i="15"/>
  <c r="I404" i="15"/>
  <c r="I403" i="15"/>
  <c r="I402" i="15"/>
  <c r="I401" i="15" s="1"/>
  <c r="H401" i="15"/>
  <c r="G401" i="15"/>
  <c r="F401" i="15"/>
  <c r="E401" i="15"/>
  <c r="D401" i="15"/>
  <c r="C401" i="15"/>
  <c r="B401" i="15"/>
  <c r="I400" i="15"/>
  <c r="I399" i="15"/>
  <c r="I398" i="15"/>
  <c r="I397" i="15"/>
  <c r="H397" i="15"/>
  <c r="G397" i="15"/>
  <c r="G406" i="15" s="1"/>
  <c r="G412" i="15" s="1"/>
  <c r="F397" i="15"/>
  <c r="F406" i="15" s="1"/>
  <c r="F412" i="15" s="1"/>
  <c r="E397" i="15"/>
  <c r="E406" i="15" s="1"/>
  <c r="E412" i="15" s="1"/>
  <c r="D397" i="15"/>
  <c r="D406" i="15" s="1"/>
  <c r="D412" i="15" s="1"/>
  <c r="C397" i="15"/>
  <c r="C406" i="15" s="1"/>
  <c r="C412" i="15" s="1"/>
  <c r="B397" i="15"/>
  <c r="B406" i="15" s="1"/>
  <c r="B412" i="15" s="1"/>
  <c r="I396" i="15"/>
  <c r="I411" i="15" s="1"/>
  <c r="D383" i="15"/>
  <c r="C383" i="15"/>
  <c r="D377" i="15"/>
  <c r="C377" i="15"/>
  <c r="D365" i="15"/>
  <c r="C365" i="15"/>
  <c r="D357" i="15"/>
  <c r="D370" i="15" s="1"/>
  <c r="C357" i="15"/>
  <c r="C370" i="15" s="1"/>
  <c r="D338" i="15"/>
  <c r="C338" i="15"/>
  <c r="D327" i="15"/>
  <c r="D349" i="15" s="1"/>
  <c r="C327" i="15"/>
  <c r="C349" i="15" s="1"/>
  <c r="D318" i="15"/>
  <c r="C318" i="15"/>
  <c r="D297" i="15"/>
  <c r="C297" i="15"/>
  <c r="D285" i="15"/>
  <c r="C285" i="15"/>
  <c r="C269" i="15"/>
  <c r="B269" i="15"/>
  <c r="E266" i="15"/>
  <c r="E269" i="15" s="1"/>
  <c r="D266" i="15"/>
  <c r="D269" i="15" s="1"/>
  <c r="C266" i="15"/>
  <c r="B266" i="15"/>
  <c r="C261" i="15"/>
  <c r="B261" i="15"/>
  <c r="E258" i="15"/>
  <c r="E261" i="15" s="1"/>
  <c r="D258" i="15"/>
  <c r="D261" i="15" s="1"/>
  <c r="C258" i="15"/>
  <c r="B258" i="15"/>
  <c r="D244" i="15"/>
  <c r="C244" i="15"/>
  <c r="D236" i="15"/>
  <c r="C236" i="15"/>
  <c r="D232" i="15"/>
  <c r="C232" i="15"/>
  <c r="D228" i="15"/>
  <c r="C228" i="15"/>
  <c r="D224" i="15"/>
  <c r="C224" i="15"/>
  <c r="F217" i="15"/>
  <c r="E217" i="15"/>
  <c r="D217" i="15"/>
  <c r="C217" i="15"/>
  <c r="G217" i="15" s="1"/>
  <c r="F216" i="15"/>
  <c r="E216" i="15"/>
  <c r="D216" i="15"/>
  <c r="C216" i="15"/>
  <c r="G216" i="15" s="1"/>
  <c r="F215" i="15"/>
  <c r="E215" i="15"/>
  <c r="D215" i="15"/>
  <c r="C215" i="15"/>
  <c r="G215" i="15" s="1"/>
  <c r="F214" i="15"/>
  <c r="E214" i="15"/>
  <c r="D214" i="15"/>
  <c r="C214" i="15"/>
  <c r="G214" i="15" s="1"/>
  <c r="G213" i="15"/>
  <c r="F213" i="15"/>
  <c r="E213" i="15"/>
  <c r="D213" i="15"/>
  <c r="C213" i="15"/>
  <c r="F212" i="15"/>
  <c r="E212" i="15"/>
  <c r="D212" i="15"/>
  <c r="C212" i="15"/>
  <c r="G212" i="15" s="1"/>
  <c r="F211" i="15"/>
  <c r="E211" i="15"/>
  <c r="D211" i="15"/>
  <c r="C211" i="15"/>
  <c r="G211" i="15" s="1"/>
  <c r="F210" i="15"/>
  <c r="G210" i="15" s="1"/>
  <c r="E210" i="15"/>
  <c r="D210" i="15"/>
  <c r="C210" i="15"/>
  <c r="F209" i="15"/>
  <c r="E209" i="15"/>
  <c r="D209" i="15"/>
  <c r="C209" i="15"/>
  <c r="G209" i="15" s="1"/>
  <c r="F208" i="15"/>
  <c r="E208" i="15"/>
  <c r="D208" i="15"/>
  <c r="C208" i="15"/>
  <c r="G208" i="15" s="1"/>
  <c r="F207" i="15"/>
  <c r="E207" i="15"/>
  <c r="D207" i="15"/>
  <c r="C207" i="15"/>
  <c r="G207" i="15" s="1"/>
  <c r="F206" i="15"/>
  <c r="E206" i="15"/>
  <c r="D206" i="15"/>
  <c r="C206" i="15"/>
  <c r="G206" i="15" s="1"/>
  <c r="G205" i="15"/>
  <c r="F205" i="15"/>
  <c r="E205" i="15"/>
  <c r="D205" i="15"/>
  <c r="C205" i="15"/>
  <c r="F204" i="15"/>
  <c r="E204" i="15"/>
  <c r="D204" i="15"/>
  <c r="D197" i="15" s="1"/>
  <c r="C204" i="15"/>
  <c r="G204" i="15" s="1"/>
  <c r="F203" i="15"/>
  <c r="E203" i="15"/>
  <c r="D203" i="15"/>
  <c r="C203" i="15"/>
  <c r="G203" i="15" s="1"/>
  <c r="F202" i="15"/>
  <c r="E202" i="15"/>
  <c r="D202" i="15"/>
  <c r="C202" i="15"/>
  <c r="G202" i="15" s="1"/>
  <c r="F201" i="15"/>
  <c r="E201" i="15"/>
  <c r="D201" i="15"/>
  <c r="C201" i="15"/>
  <c r="G201" i="15" s="1"/>
  <c r="F200" i="15"/>
  <c r="E200" i="15"/>
  <c r="D200" i="15"/>
  <c r="C200" i="15"/>
  <c r="G200" i="15" s="1"/>
  <c r="F199" i="15"/>
  <c r="E199" i="15"/>
  <c r="D199" i="15"/>
  <c r="C199" i="15"/>
  <c r="G199" i="15" s="1"/>
  <c r="F198" i="15"/>
  <c r="F197" i="15" s="1"/>
  <c r="E198" i="15"/>
  <c r="E197" i="15" s="1"/>
  <c r="D198" i="15"/>
  <c r="C198" i="15"/>
  <c r="G198" i="15" s="1"/>
  <c r="F196" i="15"/>
  <c r="E196" i="15"/>
  <c r="D196" i="15"/>
  <c r="C196" i="15"/>
  <c r="G196" i="15" s="1"/>
  <c r="F195" i="15"/>
  <c r="E195" i="15"/>
  <c r="D195" i="15"/>
  <c r="C195" i="15"/>
  <c r="G195" i="15" s="1"/>
  <c r="F194" i="15"/>
  <c r="E194" i="15"/>
  <c r="D194" i="15"/>
  <c r="C194" i="15"/>
  <c r="G194" i="15" s="1"/>
  <c r="F193" i="15"/>
  <c r="E193" i="15"/>
  <c r="D193" i="15"/>
  <c r="C193" i="15"/>
  <c r="G193" i="15" s="1"/>
  <c r="F192" i="15"/>
  <c r="E192" i="15"/>
  <c r="D192" i="15"/>
  <c r="C192" i="15"/>
  <c r="G192" i="15" s="1"/>
  <c r="F191" i="15"/>
  <c r="E191" i="15"/>
  <c r="D191" i="15"/>
  <c r="C191" i="15"/>
  <c r="G191" i="15" s="1"/>
  <c r="F190" i="15"/>
  <c r="E190" i="15"/>
  <c r="D190" i="15"/>
  <c r="C190" i="15"/>
  <c r="G190" i="15" s="1"/>
  <c r="G189" i="15"/>
  <c r="F189" i="15"/>
  <c r="E189" i="15"/>
  <c r="D189" i="15"/>
  <c r="C189" i="15"/>
  <c r="F188" i="15"/>
  <c r="E188" i="15"/>
  <c r="D188" i="15"/>
  <c r="D218" i="15" s="1"/>
  <c r="C188" i="15"/>
  <c r="H179" i="15"/>
  <c r="G179" i="15"/>
  <c r="F179" i="15"/>
  <c r="E179" i="15"/>
  <c r="I179" i="15" s="1"/>
  <c r="H178" i="15"/>
  <c r="G178" i="15"/>
  <c r="F178" i="15"/>
  <c r="E178" i="15"/>
  <c r="I178" i="15" s="1"/>
  <c r="H177" i="15"/>
  <c r="G177" i="15"/>
  <c r="F177" i="15"/>
  <c r="E177" i="15"/>
  <c r="I177" i="15" s="1"/>
  <c r="H176" i="15"/>
  <c r="G176" i="15"/>
  <c r="F176" i="15"/>
  <c r="E176" i="15"/>
  <c r="I176" i="15" s="1"/>
  <c r="H175" i="15"/>
  <c r="H180" i="15" s="1"/>
  <c r="G175" i="15"/>
  <c r="G180" i="15" s="1"/>
  <c r="F175" i="15"/>
  <c r="F180" i="15" s="1"/>
  <c r="E175" i="15"/>
  <c r="I175" i="15" s="1"/>
  <c r="I180" i="15" s="1"/>
  <c r="G168" i="15"/>
  <c r="F168" i="15"/>
  <c r="E168" i="15"/>
  <c r="G161" i="15"/>
  <c r="F161" i="15"/>
  <c r="E161" i="15"/>
  <c r="D135" i="15"/>
  <c r="C135" i="15"/>
  <c r="D134" i="15"/>
  <c r="C134" i="15"/>
  <c r="D133" i="15"/>
  <c r="C133" i="15"/>
  <c r="D132" i="15"/>
  <c r="C132" i="15"/>
  <c r="D131" i="15"/>
  <c r="C131" i="15"/>
  <c r="D129" i="15"/>
  <c r="C129" i="15"/>
  <c r="I116" i="15"/>
  <c r="H116" i="15"/>
  <c r="G116" i="15"/>
  <c r="F116" i="15"/>
  <c r="E116" i="15"/>
  <c r="D116" i="15"/>
  <c r="C116" i="15"/>
  <c r="B116" i="15"/>
  <c r="D95" i="15"/>
  <c r="C95" i="15"/>
  <c r="B95" i="15"/>
  <c r="D93" i="15"/>
  <c r="C93" i="15"/>
  <c r="B93" i="15"/>
  <c r="E92" i="15"/>
  <c r="E91" i="15"/>
  <c r="E90" i="15"/>
  <c r="E93" i="15" s="1"/>
  <c r="E87" i="15"/>
  <c r="E86" i="15"/>
  <c r="E85" i="15"/>
  <c r="E84" i="15"/>
  <c r="E88" i="15" s="1"/>
  <c r="D84" i="15"/>
  <c r="C84" i="15"/>
  <c r="B84" i="15"/>
  <c r="E83" i="15"/>
  <c r="E82" i="15"/>
  <c r="E81" i="15"/>
  <c r="D81" i="15"/>
  <c r="D88" i="15" s="1"/>
  <c r="D96" i="15" s="1"/>
  <c r="C81" i="15"/>
  <c r="C88" i="15" s="1"/>
  <c r="C96" i="15" s="1"/>
  <c r="B81" i="15"/>
  <c r="B88" i="15" s="1"/>
  <c r="B96" i="15" s="1"/>
  <c r="E80" i="15"/>
  <c r="E95" i="15" s="1"/>
  <c r="C65" i="15"/>
  <c r="C60" i="15"/>
  <c r="C59" i="15"/>
  <c r="C58" i="15"/>
  <c r="C57" i="15"/>
  <c r="C56" i="15"/>
  <c r="C55" i="15"/>
  <c r="C54" i="15"/>
  <c r="C53" i="15"/>
  <c r="C51" i="15"/>
  <c r="C68" i="15" s="1"/>
  <c r="C50" i="15"/>
  <c r="C49" i="15"/>
  <c r="C48" i="15"/>
  <c r="C47" i="15"/>
  <c r="C46" i="15"/>
  <c r="C45" i="15"/>
  <c r="C44" i="15"/>
  <c r="C67" i="15" s="1"/>
  <c r="H35" i="15"/>
  <c r="G35" i="15"/>
  <c r="F35" i="15"/>
  <c r="E35" i="15"/>
  <c r="D35" i="15"/>
  <c r="C35" i="15"/>
  <c r="B35" i="15"/>
  <c r="I35" i="15" s="1"/>
  <c r="H33" i="15"/>
  <c r="G33" i="15"/>
  <c r="F33" i="15"/>
  <c r="E33" i="15"/>
  <c r="D33" i="15"/>
  <c r="C33" i="15"/>
  <c r="B33" i="15"/>
  <c r="I33" i="15" s="1"/>
  <c r="H32" i="15"/>
  <c r="G32" i="15"/>
  <c r="F32" i="15"/>
  <c r="E32" i="15"/>
  <c r="D32" i="15"/>
  <c r="C32" i="15"/>
  <c r="B32" i="15"/>
  <c r="I32" i="15" s="1"/>
  <c r="H31" i="15"/>
  <c r="G31" i="15"/>
  <c r="F31" i="15"/>
  <c r="E31" i="15"/>
  <c r="D31" i="15"/>
  <c r="C31" i="15"/>
  <c r="B31" i="15"/>
  <c r="I31" i="15" s="1"/>
  <c r="H30" i="15"/>
  <c r="G30" i="15"/>
  <c r="F30" i="15"/>
  <c r="E30" i="15"/>
  <c r="D30" i="15"/>
  <c r="C30" i="15"/>
  <c r="B30" i="15"/>
  <c r="I30" i="15" s="1"/>
  <c r="H28" i="15"/>
  <c r="G28" i="15"/>
  <c r="F28" i="15"/>
  <c r="E28" i="15"/>
  <c r="D28" i="15"/>
  <c r="C28" i="15"/>
  <c r="B28" i="15"/>
  <c r="I28" i="15" s="1"/>
  <c r="H27" i="15"/>
  <c r="G27" i="15"/>
  <c r="F27" i="15"/>
  <c r="E27" i="15"/>
  <c r="D27" i="15"/>
  <c r="C27" i="15"/>
  <c r="B27" i="15"/>
  <c r="I27" i="15" s="1"/>
  <c r="H26" i="15"/>
  <c r="G26" i="15"/>
  <c r="F26" i="15"/>
  <c r="E26" i="15"/>
  <c r="D26" i="15"/>
  <c r="C26" i="15"/>
  <c r="B26" i="15"/>
  <c r="I26" i="15" s="1"/>
  <c r="H25" i="15"/>
  <c r="G25" i="15"/>
  <c r="F25" i="15"/>
  <c r="E25" i="15"/>
  <c r="D25" i="15"/>
  <c r="C25" i="15"/>
  <c r="B25" i="15"/>
  <c r="I25" i="15" s="1"/>
  <c r="H24" i="15"/>
  <c r="G24" i="15"/>
  <c r="F24" i="15"/>
  <c r="E24" i="15"/>
  <c r="D24" i="15"/>
  <c r="C24" i="15"/>
  <c r="B24" i="15"/>
  <c r="I24" i="15" s="1"/>
  <c r="H23" i="15"/>
  <c r="G23" i="15"/>
  <c r="F23" i="15"/>
  <c r="E23" i="15"/>
  <c r="D23" i="15"/>
  <c r="C23" i="15"/>
  <c r="B23" i="15"/>
  <c r="I23" i="15" s="1"/>
  <c r="H22" i="15"/>
  <c r="G22" i="15"/>
  <c r="F22" i="15"/>
  <c r="E22" i="15"/>
  <c r="D22" i="15"/>
  <c r="C22" i="15"/>
  <c r="B22" i="15"/>
  <c r="I22" i="15" s="1"/>
  <c r="H21" i="15"/>
  <c r="G21" i="15"/>
  <c r="F21" i="15"/>
  <c r="E21" i="15"/>
  <c r="D21" i="15"/>
  <c r="C21" i="15"/>
  <c r="B21" i="15"/>
  <c r="I21" i="15" s="1"/>
  <c r="H20" i="15"/>
  <c r="G20" i="15"/>
  <c r="F20" i="15"/>
  <c r="E20" i="15"/>
  <c r="D20" i="15"/>
  <c r="C20" i="15"/>
  <c r="B20" i="15"/>
  <c r="I20" i="15" s="1"/>
  <c r="H18" i="15"/>
  <c r="H36" i="15" s="1"/>
  <c r="G18" i="15"/>
  <c r="G36" i="15" s="1"/>
  <c r="F18" i="15"/>
  <c r="F36" i="15" s="1"/>
  <c r="E18" i="15"/>
  <c r="E36" i="15" s="1"/>
  <c r="D18" i="15"/>
  <c r="D36" i="15" s="1"/>
  <c r="C18" i="15"/>
  <c r="B18" i="15"/>
  <c r="I18" i="15" s="1"/>
  <c r="H17" i="15"/>
  <c r="G17" i="15"/>
  <c r="F17" i="15"/>
  <c r="E17" i="15"/>
  <c r="D17" i="15"/>
  <c r="C17" i="15"/>
  <c r="B17" i="15"/>
  <c r="I17" i="15" s="1"/>
  <c r="H16" i="15"/>
  <c r="G16" i="15"/>
  <c r="F16" i="15"/>
  <c r="E16" i="15"/>
  <c r="D16" i="15"/>
  <c r="C16" i="15"/>
  <c r="B16" i="15"/>
  <c r="I16" i="15" s="1"/>
  <c r="H15" i="15"/>
  <c r="G15" i="15"/>
  <c r="F15" i="15"/>
  <c r="E15" i="15"/>
  <c r="D15" i="15"/>
  <c r="C15" i="15"/>
  <c r="B15" i="15"/>
  <c r="I15" i="15" s="1"/>
  <c r="H14" i="15"/>
  <c r="G14" i="15"/>
  <c r="F14" i="15"/>
  <c r="E14" i="15"/>
  <c r="D14" i="15"/>
  <c r="C14" i="15"/>
  <c r="B14" i="15"/>
  <c r="I14" i="15" s="1"/>
  <c r="H13" i="15"/>
  <c r="G13" i="15"/>
  <c r="F13" i="15"/>
  <c r="E13" i="15"/>
  <c r="D13" i="15"/>
  <c r="C13" i="15"/>
  <c r="B13" i="15"/>
  <c r="I13" i="15" s="1"/>
  <c r="H12" i="15"/>
  <c r="G12" i="15"/>
  <c r="F12" i="15"/>
  <c r="E12" i="15"/>
  <c r="D12" i="15"/>
  <c r="C12" i="15"/>
  <c r="B12" i="15"/>
  <c r="I12" i="15" s="1"/>
  <c r="H11" i="15"/>
  <c r="G11" i="15"/>
  <c r="F11" i="15"/>
  <c r="E11" i="15"/>
  <c r="D11" i="15"/>
  <c r="C11" i="15"/>
  <c r="B11" i="15"/>
  <c r="I11" i="15" s="1"/>
  <c r="H10" i="15"/>
  <c r="G10" i="15"/>
  <c r="F10" i="15"/>
  <c r="E10" i="15"/>
  <c r="D10" i="15"/>
  <c r="C10" i="15"/>
  <c r="C36" i="15" s="1"/>
  <c r="B10" i="15"/>
  <c r="B36" i="15" s="1"/>
  <c r="F631" i="15" l="1"/>
  <c r="I36" i="15"/>
  <c r="F585" i="15"/>
  <c r="F597" i="15" s="1"/>
  <c r="E218" i="15"/>
  <c r="F218" i="15"/>
  <c r="E96" i="15"/>
  <c r="G197" i="15"/>
  <c r="E615" i="15"/>
  <c r="E578" i="15"/>
  <c r="I406" i="15"/>
  <c r="I412" i="15" s="1"/>
  <c r="I10" i="15"/>
  <c r="E180" i="15"/>
  <c r="G188" i="15"/>
  <c r="C197" i="15"/>
  <c r="C218" i="15" s="1"/>
  <c r="G218" i="15" l="1"/>
  <c r="AA36" i="13" l="1"/>
  <c r="Z36" i="13"/>
  <c r="Y36" i="13"/>
  <c r="X36" i="13"/>
  <c r="W36" i="13"/>
  <c r="V36" i="13"/>
  <c r="U36" i="13"/>
  <c r="T36" i="13"/>
  <c r="S36" i="13"/>
  <c r="R36" i="13"/>
  <c r="Q36" i="13"/>
  <c r="P36" i="13"/>
  <c r="O36" i="13"/>
  <c r="N36" i="13"/>
  <c r="M36" i="13"/>
  <c r="L36" i="13"/>
  <c r="K36" i="13"/>
  <c r="J36" i="13"/>
  <c r="I36" i="13"/>
  <c r="H36" i="13"/>
  <c r="G36" i="13"/>
  <c r="F36" i="13"/>
  <c r="E36" i="13"/>
  <c r="D36" i="13"/>
  <c r="AA35" i="13"/>
  <c r="Z35" i="13"/>
  <c r="Y35" i="13"/>
  <c r="X35" i="13"/>
  <c r="W35" i="13"/>
  <c r="V35" i="13"/>
  <c r="U35" i="13"/>
  <c r="T35" i="13"/>
  <c r="S35" i="13"/>
  <c r="R35" i="13"/>
  <c r="Q35" i="13"/>
  <c r="P35" i="13"/>
  <c r="O35" i="13"/>
  <c r="N35" i="13"/>
  <c r="M35" i="13"/>
  <c r="L35" i="13"/>
  <c r="L34" i="13" s="1"/>
  <c r="K35" i="13"/>
  <c r="J35" i="13"/>
  <c r="I35" i="13"/>
  <c r="H35" i="13"/>
  <c r="G35" i="13"/>
  <c r="F35" i="13"/>
  <c r="E35" i="13"/>
  <c r="D35" i="13"/>
  <c r="Z34" i="13"/>
  <c r="Y34" i="13"/>
  <c r="X34" i="13"/>
  <c r="W34" i="13"/>
  <c r="V34" i="13"/>
  <c r="U34" i="13"/>
  <c r="T34" i="13"/>
  <c r="S34" i="13"/>
  <c r="R34" i="13"/>
  <c r="Q34" i="13"/>
  <c r="P34" i="13"/>
  <c r="O34" i="13"/>
  <c r="N34" i="13"/>
  <c r="M34" i="13"/>
  <c r="K34" i="13"/>
  <c r="J34" i="13"/>
  <c r="I34" i="13"/>
  <c r="H34" i="13"/>
  <c r="G34" i="13"/>
  <c r="F34" i="13"/>
  <c r="E34" i="13"/>
  <c r="D34" i="13"/>
  <c r="AA34" i="13" s="1"/>
  <c r="AA33" i="13"/>
  <c r="Z33" i="13"/>
  <c r="Y33" i="13"/>
  <c r="X33" i="13"/>
  <c r="W33" i="13"/>
  <c r="V33" i="13"/>
  <c r="U33" i="13"/>
  <c r="T33" i="13"/>
  <c r="S33" i="13"/>
  <c r="R33" i="13"/>
  <c r="Q33" i="13"/>
  <c r="P33" i="13"/>
  <c r="O33" i="13"/>
  <c r="N33" i="13"/>
  <c r="M33" i="13"/>
  <c r="L33" i="13"/>
  <c r="K33" i="13"/>
  <c r="J33" i="13"/>
  <c r="I33" i="13"/>
  <c r="H33" i="13"/>
  <c r="G33" i="13"/>
  <c r="F33" i="13"/>
  <c r="E33" i="13"/>
  <c r="D33" i="13"/>
  <c r="AA32" i="13"/>
  <c r="Z32" i="13"/>
  <c r="Y32" i="13"/>
  <c r="X32" i="13"/>
  <c r="W32" i="13"/>
  <c r="V32" i="13"/>
  <c r="U32" i="13"/>
  <c r="T32" i="13"/>
  <c r="T31" i="13" s="1"/>
  <c r="S32" i="13"/>
  <c r="R32" i="13"/>
  <c r="Q32" i="13"/>
  <c r="P32" i="13"/>
  <c r="O32" i="13"/>
  <c r="N32" i="13"/>
  <c r="M32" i="13"/>
  <c r="L32" i="13"/>
  <c r="K32" i="13"/>
  <c r="J32" i="13"/>
  <c r="I32" i="13"/>
  <c r="H32" i="13"/>
  <c r="G32" i="13"/>
  <c r="F32" i="13"/>
  <c r="E32" i="13"/>
  <c r="D32" i="13"/>
  <c r="Z31" i="13"/>
  <c r="Y31" i="13"/>
  <c r="X31" i="13"/>
  <c r="W31" i="13"/>
  <c r="V31" i="13"/>
  <c r="U31" i="13"/>
  <c r="S31" i="13"/>
  <c r="R31" i="13"/>
  <c r="Q31" i="13"/>
  <c r="P31" i="13"/>
  <c r="O31" i="13"/>
  <c r="N31" i="13"/>
  <c r="M31" i="13"/>
  <c r="L31" i="13"/>
  <c r="K31" i="13"/>
  <c r="J31" i="13"/>
  <c r="I31" i="13"/>
  <c r="H31" i="13"/>
  <c r="G31" i="13"/>
  <c r="F31" i="13"/>
  <c r="E31" i="13"/>
  <c r="D31" i="13"/>
  <c r="AA30" i="13"/>
  <c r="Z30" i="13"/>
  <c r="Y30" i="13"/>
  <c r="X30" i="13"/>
  <c r="W30" i="13"/>
  <c r="V30" i="13"/>
  <c r="U30" i="13"/>
  <c r="T30" i="13"/>
  <c r="T29" i="13" s="1"/>
  <c r="S30" i="13"/>
  <c r="R30" i="13"/>
  <c r="Q30" i="13"/>
  <c r="P30" i="13"/>
  <c r="O30" i="13"/>
  <c r="N30" i="13"/>
  <c r="M30" i="13"/>
  <c r="L30" i="13"/>
  <c r="L29" i="13" s="1"/>
  <c r="K30" i="13"/>
  <c r="J30" i="13"/>
  <c r="I30" i="13"/>
  <c r="H30" i="13"/>
  <c r="G30" i="13"/>
  <c r="F30" i="13"/>
  <c r="E30" i="13"/>
  <c r="D30" i="13"/>
  <c r="Z29" i="13"/>
  <c r="Y29" i="13"/>
  <c r="X29" i="13"/>
  <c r="W29" i="13"/>
  <c r="V29" i="13"/>
  <c r="U29" i="13"/>
  <c r="S29" i="13"/>
  <c r="R29" i="13"/>
  <c r="Q29" i="13"/>
  <c r="P29" i="13"/>
  <c r="O29" i="13"/>
  <c r="N29" i="13"/>
  <c r="M29" i="13"/>
  <c r="K29" i="13"/>
  <c r="J29" i="13"/>
  <c r="I29" i="13"/>
  <c r="H29" i="13"/>
  <c r="G29" i="13"/>
  <c r="F29" i="13"/>
  <c r="E29" i="13"/>
  <c r="D29" i="13"/>
  <c r="AA29" i="13" s="1"/>
  <c r="AA28" i="13"/>
  <c r="Z28" i="13"/>
  <c r="Y28" i="13"/>
  <c r="X28" i="13"/>
  <c r="W28" i="13"/>
  <c r="V28" i="13"/>
  <c r="U28" i="13"/>
  <c r="T28" i="13"/>
  <c r="T27" i="13" s="1"/>
  <c r="S28" i="13"/>
  <c r="R28" i="13"/>
  <c r="Q28" i="13"/>
  <c r="P28" i="13"/>
  <c r="O28" i="13"/>
  <c r="N28" i="13"/>
  <c r="M28" i="13"/>
  <c r="L28" i="13"/>
  <c r="L27" i="13" s="1"/>
  <c r="K28" i="13"/>
  <c r="J28" i="13"/>
  <c r="I28" i="13"/>
  <c r="H28" i="13"/>
  <c r="G28" i="13"/>
  <c r="F28" i="13"/>
  <c r="E28" i="13"/>
  <c r="D28" i="13"/>
  <c r="Z27" i="13"/>
  <c r="Y27" i="13"/>
  <c r="X27" i="13"/>
  <c r="W27" i="13"/>
  <c r="V27" i="13"/>
  <c r="U27" i="13"/>
  <c r="S27" i="13"/>
  <c r="R27" i="13"/>
  <c r="Q27" i="13"/>
  <c r="P27" i="13"/>
  <c r="O27" i="13"/>
  <c r="N27" i="13"/>
  <c r="M27" i="13"/>
  <c r="K27" i="13"/>
  <c r="J27" i="13"/>
  <c r="I27" i="13"/>
  <c r="H27" i="13"/>
  <c r="G27" i="13"/>
  <c r="F27" i="13"/>
  <c r="E27" i="13"/>
  <c r="D27" i="13"/>
  <c r="AA26" i="13"/>
  <c r="Z26" i="13"/>
  <c r="Y26" i="13"/>
  <c r="X26" i="13"/>
  <c r="W26" i="13"/>
  <c r="V26" i="13"/>
  <c r="U26" i="13"/>
  <c r="T26" i="13"/>
  <c r="S26" i="13"/>
  <c r="R26" i="13"/>
  <c r="Q26" i="13"/>
  <c r="P26" i="13"/>
  <c r="O26" i="13"/>
  <c r="N26" i="13"/>
  <c r="M26" i="13"/>
  <c r="L26" i="13"/>
  <c r="K26" i="13"/>
  <c r="J26" i="13"/>
  <c r="I26" i="13"/>
  <c r="H26" i="13"/>
  <c r="G26" i="13"/>
  <c r="F26" i="13"/>
  <c r="E26" i="13"/>
  <c r="D26" i="13"/>
  <c r="AA25" i="13"/>
  <c r="Z25" i="13"/>
  <c r="Y25" i="13"/>
  <c r="X25" i="13"/>
  <c r="W25" i="13"/>
  <c r="V25" i="13"/>
  <c r="U25" i="13"/>
  <c r="T25" i="13"/>
  <c r="S25" i="13"/>
  <c r="R25" i="13"/>
  <c r="Q25" i="13"/>
  <c r="P25" i="13"/>
  <c r="O25" i="13"/>
  <c r="N25" i="13"/>
  <c r="M25" i="13"/>
  <c r="L25" i="13"/>
  <c r="K25" i="13"/>
  <c r="J25" i="13"/>
  <c r="I25" i="13"/>
  <c r="H25" i="13"/>
  <c r="G25" i="13"/>
  <c r="F25" i="13"/>
  <c r="E25" i="13"/>
  <c r="D25" i="13"/>
  <c r="AA24" i="13"/>
  <c r="Z24" i="13"/>
  <c r="Y24" i="13"/>
  <c r="X24" i="13"/>
  <c r="W24" i="13"/>
  <c r="V24" i="13"/>
  <c r="U24" i="13"/>
  <c r="T24" i="13"/>
  <c r="S24" i="13"/>
  <c r="R24" i="13"/>
  <c r="Q24" i="13"/>
  <c r="P24" i="13"/>
  <c r="O24" i="13"/>
  <c r="N24" i="13"/>
  <c r="M24" i="13"/>
  <c r="L24" i="13"/>
  <c r="K24" i="13"/>
  <c r="J24" i="13"/>
  <c r="I24" i="13"/>
  <c r="H24" i="13"/>
  <c r="G24" i="13"/>
  <c r="F24" i="13"/>
  <c r="E24" i="13"/>
  <c r="D24" i="13"/>
  <c r="AA23" i="13"/>
  <c r="Z23" i="13"/>
  <c r="Y23" i="13"/>
  <c r="X23" i="13"/>
  <c r="W23" i="13"/>
  <c r="V23" i="13"/>
  <c r="U23" i="13"/>
  <c r="T23" i="13"/>
  <c r="S23" i="13"/>
  <c r="R23" i="13"/>
  <c r="Q23" i="13"/>
  <c r="P23" i="13"/>
  <c r="O23" i="13"/>
  <c r="N23" i="13"/>
  <c r="M23" i="13"/>
  <c r="L23" i="13"/>
  <c r="K23" i="13"/>
  <c r="J23" i="13"/>
  <c r="I23" i="13"/>
  <c r="H23" i="13"/>
  <c r="G23" i="13"/>
  <c r="F23" i="13"/>
  <c r="E23" i="13"/>
  <c r="D23" i="13"/>
  <c r="AA22" i="13"/>
  <c r="Z22" i="13"/>
  <c r="Y22" i="13"/>
  <c r="X22" i="13"/>
  <c r="W22" i="13"/>
  <c r="V22" i="13"/>
  <c r="U22" i="13"/>
  <c r="T22" i="13"/>
  <c r="S22" i="13"/>
  <c r="R22" i="13"/>
  <c r="Q22" i="13"/>
  <c r="P22" i="13"/>
  <c r="O22" i="13"/>
  <c r="N22" i="13"/>
  <c r="M22" i="13"/>
  <c r="L22" i="13"/>
  <c r="K22" i="13"/>
  <c r="J22" i="13"/>
  <c r="I22" i="13"/>
  <c r="H22" i="13"/>
  <c r="G22" i="13"/>
  <c r="F22" i="13"/>
  <c r="E22" i="13"/>
  <c r="D22" i="13"/>
  <c r="AA21" i="13"/>
  <c r="Z21" i="13"/>
  <c r="Y21" i="13"/>
  <c r="X21" i="13"/>
  <c r="W21" i="13"/>
  <c r="V21" i="13"/>
  <c r="U21" i="13"/>
  <c r="T21" i="13"/>
  <c r="S21" i="13"/>
  <c r="R21" i="13"/>
  <c r="Q21" i="13"/>
  <c r="P21" i="13"/>
  <c r="O21" i="13"/>
  <c r="N21" i="13"/>
  <c r="M21" i="13"/>
  <c r="L21" i="13"/>
  <c r="K21" i="13"/>
  <c r="J21" i="13"/>
  <c r="I21" i="13"/>
  <c r="H21" i="13"/>
  <c r="G21" i="13"/>
  <c r="F21" i="13"/>
  <c r="E21" i="13"/>
  <c r="D21" i="13"/>
  <c r="AA20" i="13"/>
  <c r="Z20" i="13"/>
  <c r="Y20" i="13"/>
  <c r="X20" i="13"/>
  <c r="W20" i="13"/>
  <c r="V20" i="13"/>
  <c r="U20" i="13"/>
  <c r="T20" i="13"/>
  <c r="S20" i="13"/>
  <c r="R20" i="13"/>
  <c r="Q20" i="13"/>
  <c r="P20" i="13"/>
  <c r="O20" i="13"/>
  <c r="N20" i="13"/>
  <c r="M20" i="13"/>
  <c r="L20" i="13"/>
  <c r="K20" i="13"/>
  <c r="J20" i="13"/>
  <c r="I20" i="13"/>
  <c r="H20" i="13"/>
  <c r="G20" i="13"/>
  <c r="F20" i="13"/>
  <c r="E20" i="13"/>
  <c r="D20" i="13"/>
  <c r="AA19" i="13"/>
  <c r="Z19" i="13"/>
  <c r="Y19" i="13"/>
  <c r="X19" i="13"/>
  <c r="W19" i="13"/>
  <c r="V19" i="13"/>
  <c r="U19" i="13"/>
  <c r="T19" i="13"/>
  <c r="S19" i="13"/>
  <c r="R19" i="13"/>
  <c r="Q19" i="13"/>
  <c r="P19" i="13"/>
  <c r="O19" i="13"/>
  <c r="N19" i="13"/>
  <c r="M19" i="13"/>
  <c r="L19" i="13"/>
  <c r="K19" i="13"/>
  <c r="J19" i="13"/>
  <c r="I19" i="13"/>
  <c r="H19" i="13"/>
  <c r="G19" i="13"/>
  <c r="F19" i="13"/>
  <c r="E19" i="13"/>
  <c r="D19" i="13"/>
  <c r="AA18" i="13"/>
  <c r="Z18" i="13"/>
  <c r="Y18" i="13"/>
  <c r="X18" i="13"/>
  <c r="W18" i="13"/>
  <c r="V18" i="13"/>
  <c r="U18" i="13"/>
  <c r="T18" i="13"/>
  <c r="S18" i="13"/>
  <c r="R18" i="13"/>
  <c r="Q18" i="13"/>
  <c r="P18" i="13"/>
  <c r="O18" i="13"/>
  <c r="N18" i="13"/>
  <c r="M18" i="13"/>
  <c r="L18" i="13"/>
  <c r="K18" i="13"/>
  <c r="J18" i="13"/>
  <c r="I18" i="13"/>
  <c r="H18" i="13"/>
  <c r="G18" i="13"/>
  <c r="F18" i="13"/>
  <c r="E18" i="13"/>
  <c r="D18" i="13"/>
  <c r="AA17" i="13"/>
  <c r="Z17" i="13"/>
  <c r="Y17" i="13"/>
  <c r="X17" i="13"/>
  <c r="W17" i="13"/>
  <c r="V17" i="13"/>
  <c r="U17" i="13"/>
  <c r="T17" i="13"/>
  <c r="T16" i="13" s="1"/>
  <c r="S17" i="13"/>
  <c r="R17" i="13"/>
  <c r="Q17" i="13"/>
  <c r="P17" i="13"/>
  <c r="O17" i="13"/>
  <c r="N17" i="13"/>
  <c r="M17" i="13"/>
  <c r="L17" i="13"/>
  <c r="L16" i="13" s="1"/>
  <c r="K17" i="13"/>
  <c r="J17" i="13"/>
  <c r="I17" i="13"/>
  <c r="H17" i="13"/>
  <c r="G17" i="13"/>
  <c r="F17" i="13"/>
  <c r="E17" i="13"/>
  <c r="D17" i="13"/>
  <c r="Z16" i="13"/>
  <c r="Y16" i="13"/>
  <c r="X16" i="13"/>
  <c r="W16" i="13"/>
  <c r="V16" i="13"/>
  <c r="U16" i="13"/>
  <c r="S16" i="13"/>
  <c r="R16" i="13"/>
  <c r="Q16" i="13"/>
  <c r="P16" i="13"/>
  <c r="O16" i="13"/>
  <c r="N16" i="13"/>
  <c r="M16" i="13"/>
  <c r="K16" i="13"/>
  <c r="J16" i="13"/>
  <c r="I16" i="13"/>
  <c r="H16" i="13"/>
  <c r="G16" i="13"/>
  <c r="F16" i="13"/>
  <c r="E16" i="13"/>
  <c r="D16" i="13"/>
  <c r="AA16" i="13" s="1"/>
  <c r="AA15" i="13"/>
  <c r="Z15" i="13"/>
  <c r="Y15" i="13"/>
  <c r="X15" i="13"/>
  <c r="W15" i="13"/>
  <c r="V15" i="13"/>
  <c r="U15" i="13"/>
  <c r="T15" i="13"/>
  <c r="S15" i="13"/>
  <c r="R15" i="13"/>
  <c r="Q15" i="13"/>
  <c r="P15" i="13"/>
  <c r="O15" i="13"/>
  <c r="N15" i="13"/>
  <c r="M15" i="13"/>
  <c r="L15" i="13"/>
  <c r="K15" i="13"/>
  <c r="J15" i="13"/>
  <c r="I15" i="13"/>
  <c r="H15" i="13"/>
  <c r="G15" i="13"/>
  <c r="F15" i="13"/>
  <c r="E15" i="13"/>
  <c r="D15" i="13"/>
  <c r="AA14" i="13"/>
  <c r="Z14" i="13"/>
  <c r="Y14" i="13"/>
  <c r="X14" i="13"/>
  <c r="W14" i="13"/>
  <c r="V14" i="13"/>
  <c r="U14" i="13"/>
  <c r="T14" i="13"/>
  <c r="S14" i="13"/>
  <c r="R14" i="13"/>
  <c r="Q14" i="13"/>
  <c r="P14" i="13"/>
  <c r="O14" i="13"/>
  <c r="N14" i="13"/>
  <c r="M14" i="13"/>
  <c r="L14" i="13"/>
  <c r="K14" i="13"/>
  <c r="J14" i="13"/>
  <c r="I14" i="13"/>
  <c r="H14" i="13"/>
  <c r="G14" i="13"/>
  <c r="F14" i="13"/>
  <c r="E14" i="13"/>
  <c r="D14" i="13"/>
  <c r="AA13" i="13"/>
  <c r="Z13" i="13"/>
  <c r="Y13" i="13"/>
  <c r="X13" i="13"/>
  <c r="W13" i="13"/>
  <c r="V13" i="13"/>
  <c r="U13" i="13"/>
  <c r="T13" i="13"/>
  <c r="T12" i="13" s="1"/>
  <c r="S13" i="13"/>
  <c r="R13" i="13"/>
  <c r="Q13" i="13"/>
  <c r="P13" i="13"/>
  <c r="O13" i="13"/>
  <c r="N13" i="13"/>
  <c r="M13" i="13"/>
  <c r="L13" i="13"/>
  <c r="L12" i="13" s="1"/>
  <c r="K13" i="13"/>
  <c r="J13" i="13"/>
  <c r="I13" i="13"/>
  <c r="H13" i="13"/>
  <c r="G13" i="13"/>
  <c r="F13" i="13"/>
  <c r="E13" i="13"/>
  <c r="D13" i="13"/>
  <c r="Z12" i="13"/>
  <c r="Y12" i="13"/>
  <c r="X12" i="13"/>
  <c r="W12" i="13"/>
  <c r="V12" i="13"/>
  <c r="U12" i="13"/>
  <c r="S12" i="13"/>
  <c r="R12" i="13"/>
  <c r="Q12" i="13"/>
  <c r="P12" i="13"/>
  <c r="O12" i="13"/>
  <c r="N12" i="13"/>
  <c r="M12" i="13"/>
  <c r="K12" i="13"/>
  <c r="J12" i="13"/>
  <c r="I12" i="13"/>
  <c r="H12" i="13"/>
  <c r="G12" i="13"/>
  <c r="F12" i="13"/>
  <c r="E12" i="13"/>
  <c r="D12" i="13"/>
  <c r="AA11" i="13"/>
  <c r="Z11" i="13"/>
  <c r="Y11" i="13"/>
  <c r="X11" i="13"/>
  <c r="W11" i="13"/>
  <c r="V11" i="13"/>
  <c r="U11" i="13"/>
  <c r="T11" i="13"/>
  <c r="S11" i="13"/>
  <c r="R11" i="13"/>
  <c r="Q11" i="13"/>
  <c r="P11" i="13"/>
  <c r="O11" i="13"/>
  <c r="N11" i="13"/>
  <c r="M11" i="13"/>
  <c r="L11" i="13"/>
  <c r="K11" i="13"/>
  <c r="J11" i="13"/>
  <c r="I11" i="13"/>
  <c r="H11" i="13"/>
  <c r="G11" i="13"/>
  <c r="F11" i="13"/>
  <c r="E11" i="13"/>
  <c r="D11" i="13"/>
  <c r="AA10" i="13"/>
  <c r="Z10" i="13"/>
  <c r="Y10" i="13"/>
  <c r="X10" i="13"/>
  <c r="W10" i="13"/>
  <c r="V10" i="13"/>
  <c r="U10" i="13"/>
  <c r="T10" i="13"/>
  <c r="S10" i="13"/>
  <c r="R10" i="13"/>
  <c r="Q10" i="13"/>
  <c r="P10" i="13"/>
  <c r="O10" i="13"/>
  <c r="N10" i="13"/>
  <c r="M10" i="13"/>
  <c r="L10" i="13"/>
  <c r="K10" i="13"/>
  <c r="J10" i="13"/>
  <c r="I10" i="13"/>
  <c r="H10" i="13"/>
  <c r="G10" i="13"/>
  <c r="F10" i="13"/>
  <c r="E10" i="13"/>
  <c r="D10" i="13"/>
  <c r="AA12" i="13" l="1"/>
  <c r="AA27" i="13"/>
  <c r="AA31" i="13"/>
  <c r="E21" i="12" l="1"/>
  <c r="E21" i="11" l="1"/>
  <c r="H17" i="10" l="1"/>
  <c r="G17" i="10"/>
  <c r="F17" i="10"/>
  <c r="E17" i="10"/>
  <c r="D17" i="10"/>
  <c r="C17" i="10"/>
  <c r="H16" i="10"/>
  <c r="G16" i="10"/>
  <c r="F16" i="10"/>
  <c r="E16" i="10"/>
  <c r="D16" i="10"/>
  <c r="C16" i="10"/>
  <c r="H15" i="10"/>
  <c r="G15" i="10"/>
  <c r="F15" i="10"/>
  <c r="E15" i="10"/>
  <c r="D15" i="10"/>
  <c r="C15" i="10"/>
  <c r="H14" i="10"/>
  <c r="G14" i="10"/>
  <c r="F14" i="10"/>
  <c r="E14" i="10"/>
  <c r="D14" i="10"/>
  <c r="C14" i="10"/>
  <c r="H13" i="10"/>
  <c r="G13" i="10"/>
  <c r="F13" i="10"/>
  <c r="E13" i="10"/>
  <c r="D13" i="10"/>
  <c r="C13" i="10"/>
  <c r="H12" i="10"/>
  <c r="G12" i="10"/>
  <c r="F12" i="10"/>
  <c r="E12" i="10"/>
  <c r="D12" i="10"/>
  <c r="C12" i="10"/>
  <c r="H11" i="10"/>
  <c r="G11" i="10"/>
  <c r="F11" i="10"/>
  <c r="E11" i="10"/>
  <c r="D11" i="10"/>
  <c r="C11" i="10"/>
  <c r="H10" i="10"/>
  <c r="G10" i="10"/>
  <c r="F10" i="10"/>
  <c r="E10" i="10"/>
  <c r="D10" i="10"/>
  <c r="C10" i="10"/>
  <c r="F25" i="9" l="1"/>
  <c r="J17" i="7" l="1"/>
  <c r="J16" i="7"/>
  <c r="J15" i="7"/>
  <c r="J13" i="7"/>
  <c r="J12" i="7" s="1"/>
  <c r="I12" i="7"/>
  <c r="H12" i="7"/>
  <c r="G12" i="7"/>
  <c r="F12" i="7"/>
  <c r="F10" i="7" s="1"/>
  <c r="E12" i="7"/>
  <c r="D12" i="7"/>
  <c r="C12" i="7"/>
  <c r="J11" i="7"/>
  <c r="J10" i="7" s="1"/>
  <c r="I10" i="7"/>
  <c r="H10" i="7"/>
  <c r="G10" i="7"/>
  <c r="E10" i="7"/>
  <c r="D10" i="7"/>
  <c r="C10" i="7"/>
  <c r="J25" i="4" l="1"/>
  <c r="I25" i="4"/>
  <c r="H25" i="4"/>
  <c r="G25" i="4"/>
  <c r="F25" i="4"/>
  <c r="E25" i="4"/>
  <c r="D25" i="4"/>
  <c r="J24" i="4"/>
  <c r="I24" i="4"/>
  <c r="H24" i="4"/>
  <c r="G24" i="4"/>
  <c r="F24" i="4"/>
  <c r="E24" i="4"/>
  <c r="D24" i="4"/>
  <c r="J23" i="4"/>
  <c r="I23" i="4"/>
  <c r="H23" i="4"/>
  <c r="G23" i="4"/>
  <c r="F23" i="4"/>
  <c r="E23" i="4"/>
  <c r="D23" i="4"/>
  <c r="J22" i="4"/>
  <c r="I22" i="4"/>
  <c r="H22" i="4"/>
  <c r="G22" i="4"/>
  <c r="F22" i="4"/>
  <c r="E22" i="4"/>
  <c r="D22" i="4"/>
  <c r="J21" i="4"/>
  <c r="I21" i="4"/>
  <c r="H21" i="4"/>
  <c r="G21" i="4"/>
  <c r="F21" i="4"/>
  <c r="E21" i="4"/>
  <c r="D21" i="4"/>
  <c r="J20" i="4"/>
  <c r="I20" i="4"/>
  <c r="H20" i="4"/>
  <c r="G20" i="4"/>
  <c r="F20" i="4"/>
  <c r="E20" i="4"/>
  <c r="D20" i="4"/>
  <c r="J19" i="4"/>
  <c r="I19" i="4"/>
  <c r="H19" i="4"/>
  <c r="G19" i="4"/>
  <c r="F19" i="4"/>
  <c r="E19" i="4"/>
  <c r="D19" i="4"/>
  <c r="J18" i="4"/>
  <c r="I18" i="4"/>
  <c r="H18" i="4"/>
  <c r="G18" i="4"/>
  <c r="F18" i="4"/>
  <c r="E18" i="4"/>
  <c r="D18" i="4"/>
  <c r="J17" i="4"/>
  <c r="I17" i="4"/>
  <c r="H17" i="4"/>
  <c r="G17" i="4"/>
  <c r="F17" i="4"/>
  <c r="E17" i="4"/>
  <c r="D17" i="4"/>
  <c r="J16" i="4"/>
  <c r="I16" i="4"/>
  <c r="H16" i="4"/>
  <c r="G16" i="4"/>
  <c r="F16" i="4"/>
  <c r="E16" i="4"/>
  <c r="D16" i="4"/>
  <c r="J15" i="4"/>
  <c r="I15" i="4"/>
  <c r="H15" i="4"/>
  <c r="G15" i="4"/>
  <c r="F15" i="4"/>
  <c r="E15" i="4"/>
  <c r="D15" i="4"/>
  <c r="J14" i="4"/>
  <c r="I14" i="4"/>
  <c r="H14" i="4"/>
  <c r="G14" i="4"/>
  <c r="F14" i="4"/>
  <c r="E14" i="4"/>
  <c r="D14" i="4"/>
  <c r="J13" i="4"/>
  <c r="I13" i="4"/>
  <c r="H13" i="4"/>
  <c r="G13" i="4"/>
  <c r="F13" i="4"/>
  <c r="E13" i="4"/>
  <c r="D13" i="4"/>
  <c r="J12" i="4"/>
  <c r="I12" i="4"/>
  <c r="H12" i="4"/>
  <c r="G12" i="4"/>
  <c r="F12" i="4"/>
  <c r="E12" i="4"/>
  <c r="D12" i="4"/>
  <c r="J11" i="4"/>
  <c r="I11" i="4"/>
  <c r="I10" i="4" s="1"/>
  <c r="H11" i="4"/>
  <c r="H10" i="4" s="1"/>
  <c r="G11" i="4"/>
  <c r="G10" i="4" s="1"/>
  <c r="F11" i="4"/>
  <c r="F10" i="4" s="1"/>
  <c r="E11" i="4"/>
  <c r="E10" i="4" s="1"/>
  <c r="D11" i="4"/>
  <c r="D10" i="4"/>
  <c r="J10" i="4" l="1"/>
</calcChain>
</file>

<file path=xl/sharedStrings.xml><?xml version="1.0" encoding="utf-8"?>
<sst xmlns="http://schemas.openxmlformats.org/spreadsheetml/2006/main" count="1122" uniqueCount="703">
  <si>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</si>
  <si>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</si>
  <si>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</si>
  <si>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</si>
  <si>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</si>
  <si>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</si>
  <si>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</si>
  <si>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</si>
  <si>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</si>
  <si>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</si>
  <si>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</si>
  <si>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</si>
  <si>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</si>
  <si>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</si>
  <si>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</si>
  <si>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</si>
  <si>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</si>
  <si>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</si>
  <si>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</si>
  <si>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</si>
  <si>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</si>
  <si>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</si>
  <si>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</si>
  <si>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</si>
  <si>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</si>
  <si>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</si>
  <si>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</si>
  <si>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</si>
  <si>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</si>
  <si>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</si>
  <si>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</si>
  <si>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</si>
  <si>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</si>
  <si>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</si>
  <si>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</si>
  <si>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</si>
  <si>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</si>
  <si>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</si>
  <si>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</si>
  <si>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</si>
  <si>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</si>
  <si>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</si>
  <si>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</si>
  <si>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</si>
  <si>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</si>
  <si>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</si>
  <si>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</si>
  <si>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</si>
  <si>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</si>
  <si>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</si>
  <si>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</si>
  <si>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</si>
  <si>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</si>
  <si>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</si>
  <si>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</si>
  <si>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</si>
  <si>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</si>
  <si>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</si>
  <si>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</si>
  <si>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</si>
  <si>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</si>
  <si>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</si>
  <si>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</si>
  <si>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</si>
  <si>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</si>
  <si>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</si>
  <si>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</si>
  <si>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</si>
  <si>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</si>
  <si>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</si>
  <si>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</si>
  <si>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</si>
  <si>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</si>
  <si>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</si>
  <si>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</si>
  <si>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</si>
  <si>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</si>
  <si>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</si>
  <si>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</si>
  <si>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</si>
  <si>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</si>
  <si>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</si>
  <si>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</si>
  <si>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</si>
  <si>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</si>
  <si>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</si>
  <si>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</si>
  <si>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</si>
  <si>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</si>
  <si>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</si>
  <si>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</si>
  <si>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</si>
  <si>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</si>
  <si>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</si>
  <si>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</si>
  <si>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</si>
  <si>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</si>
  <si>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</si>
  <si>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</si>
  <si>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</si>
  <si>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</si>
  <si>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</si>
  <si>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</si>
  <si>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</si>
  <si>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</si>
  <si>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</si>
  <si>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</si>
  <si>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</si>
  <si>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</si>
  <si>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</si>
  <si>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</si>
  <si>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</si>
  <si>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</si>
  <si>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</si>
  <si>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</si>
  <si>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</si>
  <si>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</si>
  <si>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</si>
  <si>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</si>
  <si>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</si>
  <si>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</si>
  <si>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</si>
  <si>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</si>
  <si>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</si>
  <si>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</si>
  <si>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</si>
  <si>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</si>
  <si>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</si>
  <si>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</si>
  <si>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</si>
  <si>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</si>
  <si>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</si>
  <si>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</si>
  <si>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</si>
  <si>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</si>
  <si>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</si>
  <si>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</si>
  <si>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</si>
  <si>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</si>
  <si>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</si>
  <si>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</si>
  <si>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</si>
  <si>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</si>
  <si>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</si>
  <si>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</si>
  <si>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</si>
  <si>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</si>
  <si>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</si>
  <si>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</si>
  <si>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</si>
  <si>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</si>
  <si>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</si>
  <si>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</si>
  <si>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</si>
  <si>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</si>
  <si>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</si>
  <si>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</si>
  <si>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</si>
  <si>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</si>
  <si>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</si>
  <si>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</si>
  <si>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</si>
  <si>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</si>
  <si>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</si>
  <si>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</si>
  <si>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</si>
  <si>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</si>
  <si>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</si>
  <si>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</si>
  <si>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</si>
  <si>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</si>
  <si>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</si>
  <si>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</si>
  <si>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</si>
  <si>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</si>
  <si>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</si>
  <si>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</si>
  <si>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</si>
  <si>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</si>
  <si>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</si>
  <si>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</si>
  <si>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</si>
  <si>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</si>
  <si>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</si>
  <si>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</si>
  <si>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</si>
  <si>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</si>
  <si>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</si>
  <si>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</si>
  <si>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</si>
  <si>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</si>
  <si>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</si>
  <si>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</si>
  <si>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</si>
  <si>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</si>
  <si>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</si>
  <si>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</si>
  <si>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</si>
  <si>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</si>
  <si>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</si>
  <si>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</si>
  <si>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</si>
  <si>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</si>
  <si>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</si>
  <si>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</si>
  <si>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</si>
  <si>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</si>
  <si>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</si>
  <si>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</si>
  <si>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</si>
  <si>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</si>
  <si>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</si>
  <si>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</si>
  <si>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</si>
  <si>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</si>
  <si>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</si>
  <si>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</si>
  <si>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</si>
  <si>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</si>
  <si>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</si>
  <si>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</si>
  <si>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</si>
  <si>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</si>
  <si>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</si>
  <si>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</si>
  <si>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</si>
  <si>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</si>
  <si>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</si>
  <si>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</si>
  <si>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</si>
  <si>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</si>
  <si>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</si>
  <si>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</si>
  <si>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</si>
  <si>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</si>
  <si>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</si>
  <si>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</si>
  <si>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</si>
  <si>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</si>
  <si>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</si>
  <si>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</si>
  <si>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</si>
  <si>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</si>
  <si>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</si>
  <si>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</si>
  <si>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</si>
  <si>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</si>
  <si>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</si>
  <si>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</si>
  <si>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</si>
  <si>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</si>
  <si>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</si>
  <si>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</si>
  <si>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</si>
  <si>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</si>
  <si>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</si>
  <si>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</si>
  <si>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</si>
  <si>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</si>
  <si>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</si>
  <si>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</si>
  <si>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</si>
  <si>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</si>
  <si>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</si>
  <si>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</si>
  <si>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</si>
  <si>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</si>
  <si>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</si>
  <si>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</si>
  <si>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</si>
  <si>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</si>
  <si>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</si>
  <si>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</si>
  <si>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</si>
  <si>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</si>
  <si>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koszty związane z COVID-19</t>
  </si>
  <si>
    <t>Fundusz Pomocy Ukrainie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</si>
  <si>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</si>
  <si>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</si>
  <si>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</si>
  <si>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</si>
  <si>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</si>
  <si>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</si>
  <si>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</si>
  <si>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</si>
  <si>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</si>
  <si>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</si>
  <si>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</si>
  <si>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</si>
  <si>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</si>
  <si>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</si>
  <si>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</si>
  <si>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</si>
  <si>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</si>
  <si>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</si>
  <si>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</si>
  <si>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</si>
  <si>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</si>
  <si>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</si>
  <si>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</si>
  <si>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</si>
  <si>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</si>
  <si>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</si>
  <si>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</si>
  <si>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</si>
  <si>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</si>
  <si>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</si>
  <si>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</si>
  <si>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</si>
  <si>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</si>
  <si>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</si>
  <si>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</si>
  <si>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</si>
  <si>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</si>
  <si>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</si>
  <si>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</si>
  <si>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</si>
  <si>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</si>
  <si>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</si>
  <si>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</si>
  <si>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</si>
  <si>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</si>
  <si>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</si>
  <si>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</si>
  <si>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</si>
  <si>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</si>
  <si>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</si>
  <si>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</si>
  <si>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</si>
  <si>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</si>
  <si>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</si>
  <si>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</si>
  <si>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</si>
  <si>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</si>
  <si>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</si>
  <si>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</si>
  <si>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</si>
  <si>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</si>
  <si>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</si>
  <si>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</si>
  <si>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</si>
  <si>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</si>
  <si>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</si>
  <si>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</si>
  <si>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</si>
  <si>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</si>
  <si>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</si>
  <si>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</si>
  <si>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</si>
  <si>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</si>
  <si>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</si>
  <si>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</si>
  <si>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</si>
  <si>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</si>
  <si>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</si>
  <si>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</si>
  <si>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</si>
  <si>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</si>
  <si>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</si>
  <si>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</si>
  <si>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</si>
  <si>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</si>
  <si>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</si>
  <si>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</si>
  <si>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</si>
  <si>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</si>
  <si>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</si>
  <si>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</si>
  <si>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</si>
  <si>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</si>
  <si>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</si>
  <si>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</si>
  <si>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</si>
  <si>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</si>
  <si>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</si>
  <si>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</si>
  <si>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</si>
  <si>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</si>
  <si>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</si>
  <si>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</si>
  <si>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</si>
  <si>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</si>
  <si>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</si>
  <si>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</si>
  <si>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</si>
  <si>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</si>
  <si>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</si>
  <si>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</si>
  <si>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</si>
  <si>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</si>
  <si>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</si>
  <si>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</si>
  <si>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</si>
  <si>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</si>
  <si>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</si>
  <si>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</si>
  <si>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</si>
  <si>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</si>
  <si>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</si>
  <si>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</si>
  <si>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</si>
  <si>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</si>
  <si>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</si>
  <si>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</si>
  <si>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</si>
  <si>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</si>
  <si>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</si>
  <si>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</si>
  <si>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</si>
  <si>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</si>
  <si>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</si>
  <si>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</si>
  <si>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</si>
  <si>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</si>
  <si>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</si>
  <si>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</si>
  <si>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</si>
  <si>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</si>
  <si>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</si>
  <si>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</si>
  <si>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</si>
  <si>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</si>
  <si>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Miejskie Przedsiębiorstwo Wodocigów i Kanalizacji</t>
  </si>
  <si>
    <t>Załącznik nr  13</t>
  </si>
  <si>
    <t>Dzielnicowe Biuro Finansów Oświaty Praga-Północ m.st. Warszawy ul.Targowa 42 lok. 2a                                        03-733 Warszawa</t>
  </si>
  <si>
    <t>Nazwa i adres jednostki</t>
  </si>
  <si>
    <t>(pieczątka)</t>
  </si>
  <si>
    <t>załacznik nr 20</t>
  </si>
  <si>
    <t>Wykaz wzajemnych należności długoterminowych, krótkoterminowych pomiędzy 
jednostkami budżetowymi m.st. Warszawy i zakładami budżetowymi m.st. Warszawy
na 31.12.2022r. podlegających wyłączeniu</t>
  </si>
  <si>
    <t>Poz. Bilansu</t>
  </si>
  <si>
    <t>AKTYWA                                                                                                    BILANS ZAMKNIĘCIA  31.12.2022</t>
  </si>
  <si>
    <t>Poz. bilansu AKTYWA</t>
  </si>
  <si>
    <t>OPS Warszawa 
Praga Północ</t>
  </si>
  <si>
    <t>OPS Warszawa Targówek</t>
  </si>
  <si>
    <t>POW "Dom na Jagiellońskiej"</t>
  </si>
  <si>
    <t>POW
 "Cichy port"</t>
  </si>
  <si>
    <t>POW "Czwórka"</t>
  </si>
  <si>
    <t>POW 
"Zakątek"</t>
  </si>
  <si>
    <t xml:space="preserve">OGÓŁEM na koniec roku 31.12.2022 r. </t>
  </si>
  <si>
    <t>OGÓŁEM NALEŻNOŚCI:</t>
  </si>
  <si>
    <t>III.</t>
  </si>
  <si>
    <t>A.III.</t>
  </si>
  <si>
    <t>II.</t>
  </si>
  <si>
    <t>Należności krótkoterminowe</t>
  </si>
  <si>
    <t>B.II.</t>
  </si>
  <si>
    <t>B.II.1.</t>
  </si>
  <si>
    <t>1.1</t>
  </si>
  <si>
    <t>Odpis aktualizujący za rok bieżący</t>
  </si>
  <si>
    <t>1.2</t>
  </si>
  <si>
    <t>Odpis aktualizujący za lata ubiegłe</t>
  </si>
  <si>
    <t>B.II.2.</t>
  </si>
  <si>
    <t>2.1</t>
  </si>
  <si>
    <t>2.2</t>
  </si>
  <si>
    <t>B.II.3.</t>
  </si>
  <si>
    <t>Pozostałe należności</t>
  </si>
  <si>
    <t>B.II.4.</t>
  </si>
  <si>
    <t>4.1</t>
  </si>
  <si>
    <t>4.2</t>
  </si>
  <si>
    <t>Na podstawie ewidencji konta '' 976''</t>
  </si>
  <si>
    <t>……………………………………….</t>
  </si>
  <si>
    <t>Pieczątka i podpis gł. księgowego</t>
  </si>
  <si>
    <t>data</t>
  </si>
  <si>
    <t>Załącznik nr  13A</t>
  </si>
  <si>
    <t>……………………........</t>
  </si>
  <si>
    <t>zalacznik nr 21</t>
  </si>
  <si>
    <t xml:space="preserve">Wykaz wzajemnych należności długoterminowych, krótkoterminowych pomiędzy jednostkami 
na 31.12.2022 r. podlegających wyłączeniu </t>
  </si>
  <si>
    <t>Lp.</t>
  </si>
  <si>
    <t>Adres jednostki
oraz Dzielnica</t>
  </si>
  <si>
    <t>Forma organizacyjna</t>
  </si>
  <si>
    <t>Pozycja w bilansie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</si>
  <si>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</si>
  <si>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</si>
  <si>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</si>
  <si>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</si>
  <si>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</si>
  <si>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* dotyczy wpływu środków na przełomie roku - np.. 2, 3 stycznia a dotyczy rozliczenia za ubiegły rok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</si>
  <si>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</si>
  <si>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</si>
  <si>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</si>
  <si>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</si>
  <si>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</si>
  <si>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Załącznik nr  13B</t>
  </si>
  <si>
    <t>załacznik  nr 22</t>
  </si>
  <si>
    <t xml:space="preserve">Wyłączenia w zakresie decyzji za zajęcie pasa drogi  
na 31.12.2022r. </t>
  </si>
  <si>
    <t xml:space="preserve"> BILANS ZAMKNIĘCIA  31.12.2022</t>
  </si>
  <si>
    <t>………………….</t>
  </si>
  <si>
    <t>…………………</t>
  </si>
  <si>
    <t>………</t>
  </si>
  <si>
    <t>……….</t>
  </si>
  <si>
    <t>D.IV.</t>
  </si>
  <si>
    <t>Rozliczenia międzyokresowe przychodów</t>
  </si>
  <si>
    <t>Załącznik wypełniają Urząd m.st. Warszawy, Urzędy Dzielnic, jednostki budżetowe.</t>
  </si>
  <si>
    <t>Załącznik dotyczy wzajemnych rozliczeń pomiędzy Urzędem m.st. Warszawy, Urzędami Dzielnic, jednostkami budżetowymi m.st. Warszawy a:</t>
  </si>
  <si>
    <t>Załącznik nr 14</t>
  </si>
  <si>
    <t>……………………….</t>
  </si>
  <si>
    <t>załacznik nr 23</t>
  </si>
  <si>
    <t>Wykaz wzajemnych zobowiązań długoterminowych, krótkoterminowych 
pomiędzy jednostkami budżetowymi m.st. Warszawy i zakładami budżetowymi m.st. Warszawy na 31.12.2022r. podlegających wyłączeniu</t>
  </si>
  <si>
    <t>PASYWA                                                              BILANS ZAMKNIĘCIA 31.12.2022r.</t>
  </si>
  <si>
    <t>Poz. bilansu PASYWA</t>
  </si>
  <si>
    <t xml:space="preserve">OGÓŁEM na koniec roku 31.12.2022 </t>
  </si>
  <si>
    <t>OGÓŁEM ZOBOWIĄZANIA</t>
  </si>
  <si>
    <t>I.</t>
  </si>
  <si>
    <t>Zobowiazania długoterminowe</t>
  </si>
  <si>
    <t>Zobowiazania krótkoterminowe</t>
  </si>
  <si>
    <t>Zobowiazania z tytułu dostaw i usług</t>
  </si>
  <si>
    <t>Zobowiazania wobec budżetów</t>
  </si>
  <si>
    <t>Zobowiazania z tytułu ubezpieczeń i innych świadczeń</t>
  </si>
  <si>
    <t>Pozostałe zobowiązania</t>
  </si>
  <si>
    <t>Załącznik nr  14A</t>
  </si>
  <si>
    <t>załacznik nr 24</t>
  </si>
  <si>
    <t>Wykaz wzajemnych zobowiązań długoterminowych, krótkoterminowych pomiędzy jednostkami  
na 31.12.2022r. podlegających wyłączeniu</t>
  </si>
  <si>
    <t>Kwota zobowiązań</t>
  </si>
  <si>
    <t>Czy zobowiązanie zostało potwierdzone
TAK/NIE</t>
  </si>
  <si>
    <t>MPWiK</t>
  </si>
  <si>
    <t>pl. Starynkiwicza 5                           02-015 Warszawa</t>
  </si>
  <si>
    <t>Spółka Akcyjna</t>
  </si>
  <si>
    <t>D.II.1.</t>
  </si>
  <si>
    <t>TAK</t>
  </si>
  <si>
    <t>SPZOZ Warszawa Praga-Północ</t>
  </si>
  <si>
    <t xml:space="preserve"> ul.Jagiellońska 34                               03-719 Warszawa</t>
  </si>
  <si>
    <t>SZPZLO Warszawa Targówek</t>
  </si>
  <si>
    <t>ul. Tykocińska 34; 03-545 Warszawa</t>
  </si>
  <si>
    <t>jednostka budżetowa</t>
  </si>
  <si>
    <t>Załącznik nr 15</t>
  </si>
  <si>
    <t>………………………………</t>
  </si>
  <si>
    <t xml:space="preserve">Nazwa i adres jednostki                                                                                                                                                                   </t>
  </si>
  <si>
    <t>załacznik nr 25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</si>
  <si>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2022 r. podlegających wyłączeniu</t>
  </si>
  <si>
    <t>Poz.
ZZwFJ</t>
  </si>
  <si>
    <t>Urząd Miasta Stołecznego Warszawa</t>
  </si>
  <si>
    <t>Urząd Dzielnicy Praga-Północ m.st. Warszawa</t>
  </si>
  <si>
    <t>Stołeczny Zarząd Rozbudowy Miasta</t>
  </si>
  <si>
    <t>…………….</t>
  </si>
  <si>
    <t>OGÓŁEM WYŁĄCZENIA stan na 31.12.2022 r.</t>
  </si>
  <si>
    <t>,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</si>
  <si>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</si>
  <si>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</si>
  <si>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</si>
  <si>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</si>
  <si>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</si>
  <si>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</si>
  <si>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</si>
  <si>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</si>
  <si>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</si>
  <si>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</si>
  <si>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</si>
  <si>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</si>
  <si>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</si>
  <si>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</si>
  <si>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…………………………………..…</t>
  </si>
  <si>
    <t>Załącznik nr 16</t>
  </si>
  <si>
    <t>załacznik nr 26</t>
  </si>
  <si>
    <t>Wykaz zakupu środków trwałych/wartości niematerialnych i prawnych pomiędzy jednostkami w roku obrotowym 2022 podlegających wyłączeniu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</si>
  <si>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</si>
  <si>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</si>
  <si>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</si>
  <si>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</si>
  <si>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</si>
  <si>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</si>
  <si>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* Wartość amortyzacji od dnia nabycia w danym roku bilansowym</t>
  </si>
  <si>
    <t>……………………...………………</t>
  </si>
  <si>
    <t>Pieczątka i podpis gł.księgowego</t>
  </si>
  <si>
    <t>Załącznik nr 16A</t>
  </si>
  <si>
    <t>załacznik nr 27</t>
  </si>
  <si>
    <t>Wykaz sprzedaży środków trwałych/wartości niematerialnych i prawnych pomiędzy jednostkami w roku obrotowym 2022 podlegających wyłączeniu</t>
  </si>
  <si>
    <t>Nazwa i adres jednostki kupującej</t>
  </si>
  <si>
    <t>Data 
sprzedaży środka trwałego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</si>
  <si>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</si>
  <si>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</si>
  <si>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</si>
  <si>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</si>
  <si>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</si>
  <si>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* Wartość amortyzacji do dnia sprzedaży w danym roku bilansowym</t>
  </si>
  <si>
    <t>Załącznik nr 18</t>
  </si>
  <si>
    <t>Z-1</t>
  </si>
  <si>
    <t>załacznik nr 28</t>
  </si>
  <si>
    <t>Wykaz wzajemnych przychodów i kosztów z tytułu operacji dokonywanych pomiędzy
jednostkami budżetowymi m.st. Warszawy i zakładami budżetowymi m.st. Warszawy
w roku obrotowym 2022 r. podlegających wyłączeniu</t>
  </si>
  <si>
    <t>Poz.
RZiS</t>
  </si>
  <si>
    <t>SCS AKTYWNA WARSZAWA</t>
  </si>
  <si>
    <t>Dom Dziecka               Nr 4                          (POW CZWÓRKA)</t>
  </si>
  <si>
    <t>POW DOM NA JAGIELLONSKIEJ</t>
  </si>
  <si>
    <t>DOSIR PRAGA PÓŁNOC</t>
  </si>
  <si>
    <t>MBFO</t>
  </si>
  <si>
    <t>OPS BIAŁOŁĘKA</t>
  </si>
  <si>
    <t>OPS TARGÓWEK</t>
  </si>
  <si>
    <t>OPS PRAGA-POŁUDNIE</t>
  </si>
  <si>
    <t>OPS PRAGA PÓŁNOC</t>
  </si>
  <si>
    <t>OPS REMBERTÓW</t>
  </si>
  <si>
    <t>OPS BIELANY</t>
  </si>
  <si>
    <t>URZĄD MIASTA STOŁECZNEGO WARSZAWA</t>
  </si>
  <si>
    <t>ZGN PRAGA-PÓŁNOC</t>
  </si>
  <si>
    <t>ZARZĄD MIENIA SKARBU PAŃSTWA</t>
  </si>
  <si>
    <t>MIEJSKI OGRÓD ZOOLOGICZNY</t>
  </si>
  <si>
    <t>ZARZAD TRANSPORTU MIEJSKIEGO</t>
  </si>
  <si>
    <t>POW DOMINO</t>
  </si>
  <si>
    <t>OSIR PRAGA-POŁUDNIE</t>
  </si>
  <si>
    <t>POW STALÓWKA</t>
  </si>
  <si>
    <t>POW CICHY PORT</t>
  </si>
  <si>
    <t>POW ZAKĄTEK</t>
  </si>
  <si>
    <t>POW NOWA ŁOMŻYŃSKA</t>
  </si>
  <si>
    <t>OSIR WAWER</t>
  </si>
  <si>
    <t>OGÓŁEM 
stan na 31.12.2022 r.</t>
  </si>
  <si>
    <t>OGÓŁEM PRZYCHODY</t>
  </si>
  <si>
    <t>OGÓŁEM KOSZTY</t>
  </si>
  <si>
    <t>A.</t>
  </si>
  <si>
    <t>Przychody netto z podstawowej działalności operacyjnej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</si>
  <si>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</si>
  <si>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</si>
  <si>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</si>
  <si>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</si>
  <si>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</si>
  <si>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</si>
  <si>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</si>
  <si>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</si>
  <si>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</si>
  <si>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</si>
  <si>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</si>
  <si>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</si>
  <si>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</si>
  <si>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</si>
  <si>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</si>
  <si>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</si>
  <si>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</si>
  <si>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</si>
  <si>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</si>
  <si>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</si>
  <si>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</si>
  <si>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</si>
  <si>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Inne przychody operacyjne</t>
  </si>
  <si>
    <t>E.</t>
  </si>
  <si>
    <t>G.</t>
  </si>
  <si>
    <t>Przychody finansowe</t>
  </si>
  <si>
    <t>Odsetki</t>
  </si>
  <si>
    <t>H.</t>
  </si>
  <si>
    <t>Koszty finansowe</t>
  </si>
  <si>
    <r>
      <rPr>
        <b/>
        <sz val="11"/>
        <rFont val="Calibri"/>
        <family val="2"/>
        <charset val="238"/>
        <scheme val="minor"/>
      </rPr>
      <t>załącznik nr 19</t>
    </r>
    <r>
      <rPr>
        <sz val="11"/>
        <rFont val="Calibri"/>
        <family val="2"/>
        <charset val="238"/>
        <scheme val="minor"/>
      </rPr>
      <t xml:space="preserve"> do Zasad obiegu oraz kontroli sprawozdań budżetowych, sprawozdań w zakresie operacji finansowych i sprawozdań  finansowych  w Urzędzie m.st. Warszawy i jednostkach 
 organizacyjnych m.st. Warszawy
</t>
    </r>
  </si>
  <si>
    <t>Załącznik Nr  29
do bilansu na dzień 31.12.2022 r.</t>
  </si>
  <si>
    <t xml:space="preserve">Wykaz jednostek </t>
  </si>
  <si>
    <t>Adres jednostki</t>
  </si>
  <si>
    <t>Forma organizacyjna *</t>
  </si>
  <si>
    <t>Przedszkole nr 163</t>
  </si>
  <si>
    <t>ul. Jagiellońskla 28, 
03-719 Warszawa</t>
  </si>
  <si>
    <t>Przedszkole nr 164</t>
  </si>
  <si>
    <t>ul. Józefa Szanajcy 12,
03-481 Warszawa</t>
  </si>
  <si>
    <t>Przedszkole nr 165</t>
  </si>
  <si>
    <t>ul. Ratuszowa 8a, 
03-461 Warszawa</t>
  </si>
  <si>
    <t>Przedszkole nr 167</t>
  </si>
  <si>
    <t>ul. Strzelecka 16, 
03-433 Warszawa</t>
  </si>
  <si>
    <t>Przedszkole nr 169</t>
  </si>
  <si>
    <t>ul. Namysłowska 11, 
03-455 Warszawa</t>
  </si>
  <si>
    <t>Przedszkole nr 171</t>
  </si>
  <si>
    <t>ul. Równa 2, 
03-418 Warszawa</t>
  </si>
  <si>
    <t>Przedszkole nr 173</t>
  </si>
  <si>
    <t>ul.Karola Szymanowskiego 5a, 
03-477 Warszawa</t>
  </si>
  <si>
    <t>Przedszkole nr 174</t>
  </si>
  <si>
    <t>ul. Markowska 8, 
03-742  Warszawa</t>
  </si>
  <si>
    <t>Przedszkole nr 183</t>
  </si>
  <si>
    <t>ul. Wrzesińska 10, 
03-713 Warszawa</t>
  </si>
  <si>
    <t>Przedszkole nr 184</t>
  </si>
  <si>
    <t>ul. Ratuszowa 21, 
03-451 Warszawa</t>
  </si>
  <si>
    <t>Przedszkole z Oddziałami Integracyjnymi nr 185</t>
  </si>
  <si>
    <t>ul. Wołomińska 56, 
03-755 Warszawa</t>
  </si>
  <si>
    <t>Przedszkole nr 186</t>
  </si>
  <si>
    <t>ul. Wołomińska 12/18, 
03-755 Warszawa</t>
  </si>
  <si>
    <t>Przedszkole nr 217</t>
  </si>
  <si>
    <t>ul.Karola Szymanowskiego 4a, 
03-477 Warszawa</t>
  </si>
  <si>
    <t>Szkoła Podstawowa z Oddziałami Intergracyjnymi nr 30  im.Powstańców 1863r.</t>
  </si>
  <si>
    <t xml:space="preserve">ul. Kawęczyńska 2, 
03-772 Warszawa                           </t>
  </si>
  <si>
    <t xml:space="preserve">Szkoła Podstawowa nr 50 im. Królowej Jadwigi </t>
  </si>
  <si>
    <t>ul. Jagiellońska 7, 
03-721 Warszawa</t>
  </si>
  <si>
    <t xml:space="preserve">Szkoła Podstawowa z Oddziałami Integracyjnymi nr 73 im. Króla Stefana Batorego </t>
  </si>
  <si>
    <t>ul. Białostocka 10/18, 
03-741 Warszawa</t>
  </si>
  <si>
    <t>Szkoła Podstawowa nr 127 im. Henryka Sienkiewicza</t>
  </si>
  <si>
    <t>ul. Kowieńska 12/20, 
03-438 Warszawa</t>
  </si>
  <si>
    <t xml:space="preserve">Szkoła Podstawowa nr 258 im.gen. Jakuba Jasinskiego </t>
  </si>
  <si>
    <t>ul. Bertolda Brechta 8, 
03-472 Warszawa</t>
  </si>
  <si>
    <t xml:space="preserve">Szkoła Podstawowa z Oddziałami Integracyjnymi nr 354 im. Adama Asnyka </t>
  </si>
  <si>
    <t>ul. Otwocka 3, 
03-759 Warszawa</t>
  </si>
  <si>
    <t xml:space="preserve">Szkoła Podstawowa nr 395 im. Rotmistrza Witolda Pileckiego </t>
  </si>
  <si>
    <t>ul. Józefa Sierakowskiego 9, 
03-709 Warszawa</t>
  </si>
  <si>
    <t>VIII Liceum Ogólnokształcące im. Władysława IV</t>
  </si>
  <si>
    <t>ul. Jagiellońska 38, 
03-719 Warszawa</t>
  </si>
  <si>
    <t xml:space="preserve"> LXXVI Liceum Ogólnokształcące im.Marszałka Józefa Piłsudskiego</t>
  </si>
  <si>
    <t>ul. Kowelska 1,
03-432 Warszawa</t>
  </si>
  <si>
    <t>Zespół Szkół nr 11 im. Władysława Grabskiego</t>
  </si>
  <si>
    <t>ul. Ratuszowa 13,
03-450 Warszawa</t>
  </si>
  <si>
    <t>Zespół Szkół nr 14</t>
  </si>
  <si>
    <t>ul. Józefa Szanajcy 5,
03-481 Warszawa</t>
  </si>
  <si>
    <t>Zespół Szkół nr 33</t>
  </si>
  <si>
    <t>ul. Targowa 86,
03-448 Warszawa</t>
  </si>
  <si>
    <t xml:space="preserve">Zespół Szkół nr 40 im. Stefana Starzyńskiego </t>
  </si>
  <si>
    <t>ul. Objazdowa 3,
03-771 Warszawa</t>
  </si>
  <si>
    <t>Zespół Szkół nr 73</t>
  </si>
  <si>
    <t>ul. Wenantego Burdzińskiego 4,
03-480 Warszawa</t>
  </si>
  <si>
    <t>Poradnia Psychologiczno-Pedagogiczna nr 5</t>
  </si>
  <si>
    <t>ul. Otwocka 3,
03-759 Warszawa</t>
  </si>
  <si>
    <t>VII Ogród Jordanowski</t>
  </si>
  <si>
    <t>ul. Namysłowska 21,
03-455 Warszawa</t>
  </si>
  <si>
    <t>Dzielnicowe Biuro Finansów Oświaty                    Praga- Północ m.st. Warszawa</t>
  </si>
  <si>
    <t>ul. Targowa 42 lok 2a Warszawa</t>
  </si>
  <si>
    <t>2023.03.27</t>
  </si>
  <si>
    <t>załacznik nr 31</t>
  </si>
  <si>
    <t xml:space="preserve">II.1.7. Odpisy aktualizujące wartość należności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</si>
</sst>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z_ł_-;\-* #,##0.00\ _z_ł_-;_-* &quot;-&quot;??\ _z_ł_-;_-@_-"/>
    <numFmt numFmtId="164" formatCode="_-* #,##0.00\ &quot;DM&quot;_-;\-* #,##0.00\ &quot;DM&quot;_-;_-* &quot;-&quot;??\ &quot;DM&quot;_-;_-@_-"/>
    <numFmt numFmtId="165" formatCode="#,##0.00;[Red]#,##0.00"/>
    <numFmt numFmtId="166" formatCode="yyyy\-mm\-dd;@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sz val="10"/>
      <name val="Arial"/>
    </font>
    <font>
      <b/>
      <sz val="14"/>
      <name val="Calibri"/>
      <family val="2"/>
      <charset val="238"/>
    </font>
    <font>
      <b/>
      <u/>
      <sz val="11"/>
      <name val="Calibri"/>
      <family val="2"/>
      <charset val="238"/>
    </font>
    <font>
      <i/>
      <sz val="11"/>
      <name val="Calibri"/>
      <family val="2"/>
      <charset val="238"/>
    </font>
    <font>
      <b/>
      <i/>
      <sz val="11"/>
      <name val="Calibri"/>
      <family val="2"/>
      <charset val="238"/>
    </font>
    <font>
      <sz val="14"/>
      <name val="Calibri"/>
      <family val="2"/>
      <charset val="238"/>
    </font>
    <font>
      <sz val="10"/>
      <name val="Arial"/>
      <charset val="238"/>
    </font>
    <font>
      <b/>
      <sz val="12"/>
      <name val="Book Antiqua"/>
      <family val="1"/>
      <charset val="238"/>
    </font>
    <font>
      <b/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53"/>
      <name val="Calibri"/>
      <family val="2"/>
      <charset val="238"/>
    </font>
    <font>
      <b/>
      <sz val="10"/>
      <name val="Times New Roman"/>
      <family val="1"/>
      <charset val="238"/>
    </font>
    <font>
      <u/>
      <sz val="11"/>
      <name val="Calibri"/>
      <family val="2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sz val="11"/>
      <color indexed="17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Book Antiqua"/>
      <family val="1"/>
      <charset val="238"/>
    </font>
    <font>
      <sz val="10"/>
      <name val="Book Antiqua"/>
      <family val="1"/>
      <charset val="238"/>
    </font>
    <font>
      <sz val="11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31"/>
      </patternFill>
    </fill>
  </fills>
  <borders count="12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0">
    <xf numFmtId="0" fontId="0" fillId="0" borderId="0"/>
    <xf numFmtId="0" fontId="4" fillId="0" borderId="0"/>
    <xf numFmtId="0" fontId="8" fillId="0" borderId="0"/>
    <xf numFmtId="0" fontId="8" fillId="0" borderId="0"/>
    <xf numFmtId="164" fontId="4" fillId="0" borderId="0" applyFont="0" applyFill="0" applyBorder="0" applyAlignment="0" applyProtection="0"/>
    <xf numFmtId="0" fontId="4" fillId="0" borderId="0"/>
    <xf numFmtId="0" fontId="29" fillId="0" borderId="0"/>
    <xf numFmtId="0" fontId="4" fillId="0" borderId="0"/>
    <xf numFmtId="0" fontId="4" fillId="0" borderId="0"/>
    <xf numFmtId="0" fontId="35" fillId="0" borderId="0"/>
  </cellStyleXfs>
  <cellXfs count="1124">
    <xf numFmtId="0" fontId="0" fillId="0" borderId="0" xfId="0"/>
    <xf numFmtId="0" fontId="6" fillId="0" borderId="0" xfId="3" applyFont="1" applyFill="1" applyAlignment="1" applyProtection="1">
      <alignment vertical="center" wrapText="1"/>
    </xf>
    <xf numFmtId="0" fontId="6" fillId="0" borderId="0" xfId="3" applyFont="1" applyFill="1" applyAlignment="1" applyProtection="1">
      <alignment vertical="center"/>
    </xf>
    <xf numFmtId="0" fontId="7" fillId="2" borderId="40" xfId="3" applyFont="1" applyFill="1" applyBorder="1" applyAlignment="1" applyProtection="1">
      <alignment horizontal="center" vertical="center" wrapText="1"/>
    </xf>
    <xf numFmtId="4" fontId="7" fillId="2" borderId="40" xfId="3" applyNumberFormat="1" applyFont="1" applyFill="1" applyBorder="1" applyAlignment="1" applyProtection="1">
      <alignment horizontal="center" vertical="center" wrapText="1"/>
    </xf>
    <xf numFmtId="0" fontId="7" fillId="2" borderId="5" xfId="3" applyFont="1" applyFill="1" applyBorder="1" applyAlignment="1" applyProtection="1">
      <alignment horizontal="center" vertical="center" wrapText="1"/>
    </xf>
    <xf numFmtId="0" fontId="7" fillId="0" borderId="30" xfId="3" applyFont="1" applyFill="1" applyBorder="1" applyAlignment="1" applyProtection="1">
      <alignment horizontal="left" vertical="center"/>
    </xf>
    <xf numFmtId="4" fontId="7" fillId="0" borderId="30" xfId="3" applyNumberFormat="1" applyFont="1" applyFill="1" applyBorder="1" applyAlignment="1" applyProtection="1">
      <alignment horizontal="center" vertical="center" wrapText="1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2" borderId="41" xfId="3" applyFont="1" applyFill="1" applyBorder="1" applyAlignment="1" applyProtection="1">
      <alignment vertical="center" wrapText="1"/>
    </xf>
    <xf numFmtId="4" fontId="7" fillId="2" borderId="41" xfId="3" applyNumberFormat="1" applyFont="1" applyFill="1" applyBorder="1" applyAlignment="1" applyProtection="1">
      <alignment vertical="center"/>
    </xf>
    <xf numFmtId="4" fontId="7" fillId="2" borderId="42" xfId="3" applyNumberFormat="1" applyFont="1" applyFill="1" applyBorder="1" applyAlignment="1" applyProtection="1">
      <alignment vertical="center"/>
    </xf>
    <xf numFmtId="0" fontId="7" fillId="0" borderId="43" xfId="3" applyFont="1" applyFill="1" applyBorder="1" applyAlignment="1" applyProtection="1">
      <alignment vertical="center" wrapText="1"/>
    </xf>
    <xf numFmtId="4" fontId="7" fillId="0" borderId="43" xfId="3" applyNumberFormat="1" applyFont="1" applyFill="1" applyBorder="1" applyAlignment="1" applyProtection="1">
      <alignment vertical="center"/>
    </xf>
    <xf numFmtId="4" fontId="7" fillId="0" borderId="44" xfId="3" applyNumberFormat="1" applyFont="1" applyFill="1" applyBorder="1" applyAlignment="1" applyProtection="1">
      <alignment vertical="center"/>
    </xf>
    <xf numFmtId="0" fontId="6" fillId="0" borderId="45" xfId="3" applyFont="1" applyFill="1" applyBorder="1" applyAlignment="1" applyProtection="1">
      <alignment vertical="center" wrapText="1"/>
    </xf>
    <xf numFmtId="4" fontId="6" fillId="0" borderId="45" xfId="3" applyNumberFormat="1" applyFont="1" applyFill="1" applyBorder="1" applyAlignment="1" applyProtection="1">
      <alignment vertical="center"/>
      <protection locked="0"/>
    </xf>
    <xf numFmtId="4" fontId="6" fillId="0" borderId="46" xfId="3" applyNumberFormat="1" applyFont="1" applyFill="1" applyBorder="1" applyAlignment="1" applyProtection="1">
      <alignment vertical="center"/>
    </xf>
    <xf numFmtId="0" fontId="6" fillId="0" borderId="45" xfId="3" quotePrefix="1" applyFont="1" applyFill="1" applyBorder="1" applyAlignment="1" applyProtection="1">
      <alignment vertical="center" wrapText="1"/>
      <protection locked="0"/>
    </xf>
    <xf numFmtId="0" fontId="7" fillId="2" borderId="47" xfId="3" applyFont="1" applyFill="1" applyBorder="1" applyAlignment="1" applyProtection="1">
      <alignment vertical="center" wrapText="1"/>
    </xf>
    <xf numFmtId="4" fontId="7" fillId="2" borderId="47" xfId="3" applyNumberFormat="1" applyFont="1" applyFill="1" applyBorder="1" applyAlignment="1" applyProtection="1">
      <alignment vertical="center"/>
    </xf>
    <xf numFmtId="4" fontId="7" fillId="2" borderId="48" xfId="3" applyNumberFormat="1" applyFont="1" applyFill="1" applyBorder="1" applyAlignment="1" applyProtection="1">
      <alignment vertical="center"/>
    </xf>
    <xf numFmtId="0" fontId="7" fillId="0" borderId="28" xfId="3" applyFont="1" applyFill="1" applyBorder="1" applyAlignment="1" applyProtection="1">
      <alignment horizontal="left" vertical="center"/>
    </xf>
    <xf numFmtId="0" fontId="6" fillId="0" borderId="0" xfId="3" applyFont="1" applyFill="1" applyBorder="1" applyAlignment="1" applyProtection="1">
      <alignment vertical="center"/>
    </xf>
    <xf numFmtId="0" fontId="6" fillId="0" borderId="29" xfId="3" applyFont="1" applyFill="1" applyBorder="1" applyAlignment="1" applyProtection="1">
      <alignment vertical="center"/>
    </xf>
    <xf numFmtId="4" fontId="15" fillId="0" borderId="43" xfId="3" applyNumberFormat="1" applyFont="1" applyFill="1" applyBorder="1" applyAlignment="1" applyProtection="1">
      <alignment vertical="center"/>
    </xf>
    <xf numFmtId="4" fontId="12" fillId="2" borderId="41" xfId="3" applyNumberFormat="1" applyFont="1" applyFill="1" applyBorder="1" applyAlignment="1">
      <alignment vertical="center"/>
    </xf>
    <xf numFmtId="4" fontId="12" fillId="2" borderId="50" xfId="3" applyNumberFormat="1" applyFont="1" applyFill="1" applyBorder="1" applyAlignment="1">
      <alignment vertical="center"/>
    </xf>
    <xf numFmtId="0" fontId="6" fillId="0" borderId="0" xfId="5" applyFont="1"/>
    <xf numFmtId="0" fontId="6" fillId="0" borderId="0" xfId="3" applyFont="1" applyBorder="1" applyAlignment="1"/>
    <xf numFmtId="0" fontId="6" fillId="0" borderId="0" xfId="3" applyFont="1" applyBorder="1" applyAlignment="1">
      <alignment wrapText="1"/>
    </xf>
    <xf numFmtId="0" fontId="7" fillId="0" borderId="41" xfId="3" applyFont="1" applyFill="1" applyBorder="1" applyAlignment="1" applyProtection="1">
      <alignment vertical="center" wrapText="1"/>
    </xf>
    <xf numFmtId="0" fontId="7" fillId="2" borderId="40" xfId="3" applyFont="1" applyFill="1" applyBorder="1" applyAlignment="1" applyProtection="1">
      <alignment vertical="center" wrapText="1"/>
    </xf>
    <xf numFmtId="0" fontId="6" fillId="0" borderId="0" xfId="2" applyFont="1" applyAlignment="1">
      <alignment horizontal="left" wrapText="1"/>
    </xf>
    <xf numFmtId="164" fontId="12" fillId="2" borderId="3" xfId="4" applyFont="1" applyFill="1" applyBorder="1" applyAlignment="1" applyProtection="1">
      <alignment horizontal="left" vertical="center" wrapText="1"/>
      <protection locked="0"/>
    </xf>
    <xf numFmtId="164" fontId="12" fillId="2" borderId="4" xfId="4" applyFont="1" applyFill="1" applyBorder="1" applyAlignment="1" applyProtection="1">
      <alignment horizontal="left" vertical="center" wrapText="1"/>
      <protection locked="0"/>
    </xf>
    <xf numFmtId="164" fontId="12" fillId="2" borderId="5" xfId="4" applyFont="1" applyFill="1" applyBorder="1" applyAlignment="1" applyProtection="1">
      <alignment horizontal="left" vertical="center" wrapText="1"/>
      <protection locked="0"/>
    </xf>
    <xf numFmtId="0" fontId="7" fillId="0" borderId="3" xfId="3" applyFont="1" applyFill="1" applyBorder="1" applyAlignment="1" applyProtection="1">
      <alignment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5" xfId="3" applyFont="1" applyFill="1" applyBorder="1" applyAlignment="1" applyProtection="1">
      <alignment vertical="center" wrapText="1"/>
    </xf>
    <xf numFmtId="0" fontId="6" fillId="0" borderId="0" xfId="2" applyFont="1" applyAlignment="1">
      <alignment horizontal="left" wrapText="1"/>
    </xf>
    <xf numFmtId="0" fontId="11" fillId="2" borderId="7" xfId="3" applyFont="1" applyFill="1" applyBorder="1" applyAlignment="1">
      <alignment vertical="center" wrapText="1"/>
    </xf>
    <xf numFmtId="0" fontId="11" fillId="2" borderId="12" xfId="3" applyFont="1" applyFill="1" applyBorder="1" applyAlignment="1">
      <alignment vertical="center" wrapText="1"/>
    </xf>
    <xf numFmtId="0" fontId="14" fillId="0" borderId="0" xfId="6" applyFont="1" applyAlignment="1">
      <alignment horizontal="center"/>
    </xf>
    <xf numFmtId="0" fontId="14" fillId="0" borderId="0" xfId="6" applyFont="1" applyAlignment="1"/>
    <xf numFmtId="0" fontId="13" fillId="0" borderId="0" xfId="6" applyFont="1" applyAlignment="1"/>
    <xf numFmtId="0" fontId="14" fillId="0" borderId="0" xfId="6" applyFont="1" applyAlignment="1">
      <alignment horizontal="left" vertical="center" wrapText="1"/>
    </xf>
    <xf numFmtId="0" fontId="14" fillId="0" borderId="0" xfId="2" applyFont="1" applyAlignment="1">
      <alignment horizontal="left" wrapText="1"/>
    </xf>
    <xf numFmtId="0" fontId="14" fillId="0" borderId="0" xfId="6" applyFont="1" applyAlignment="1">
      <alignment horizontal="left" wrapText="1"/>
    </xf>
    <xf numFmtId="0" fontId="13" fillId="0" borderId="0" xfId="6" applyFont="1" applyAlignment="1">
      <alignment horizontal="left" vertical="top"/>
    </xf>
    <xf numFmtId="0" fontId="13" fillId="0" borderId="0" xfId="6" applyFont="1" applyAlignment="1">
      <alignment vertical="top" wrapText="1"/>
    </xf>
    <xf numFmtId="0" fontId="14" fillId="0" borderId="0" xfId="6" applyFont="1" applyAlignment="1">
      <alignment vertical="top"/>
    </xf>
    <xf numFmtId="0" fontId="13" fillId="0" borderId="0" xfId="6" applyFont="1" applyAlignment="1">
      <alignment vertical="top"/>
    </xf>
    <xf numFmtId="0" fontId="13" fillId="0" borderId="0" xfId="6" applyFont="1" applyAlignment="1">
      <alignment horizontal="left" vertical="center"/>
    </xf>
    <xf numFmtId="0" fontId="13" fillId="0" borderId="0" xfId="6" applyFont="1" applyAlignment="1">
      <alignment vertical="center" wrapText="1"/>
    </xf>
    <xf numFmtId="0" fontId="14" fillId="0" borderId="0" xfId="6" applyFont="1" applyAlignment="1">
      <alignment vertical="center"/>
    </xf>
    <xf numFmtId="0" fontId="30" fillId="0" borderId="0" xfId="6" applyFont="1" applyAlignment="1">
      <alignment horizontal="center" vertical="center" wrapText="1"/>
    </xf>
    <xf numFmtId="0" fontId="31" fillId="0" borderId="0" xfId="6" applyFont="1" applyAlignment="1">
      <alignment horizontal="center" vertical="center" wrapText="1"/>
    </xf>
    <xf numFmtId="0" fontId="13" fillId="6" borderId="40" xfId="6" applyFont="1" applyFill="1" applyBorder="1" applyAlignment="1">
      <alignment horizontal="center" vertical="center" wrapText="1"/>
    </xf>
    <xf numFmtId="0" fontId="13" fillId="6" borderId="5" xfId="6" applyFont="1" applyFill="1" applyBorder="1" applyAlignment="1">
      <alignment horizontal="center" vertical="center" wrapText="1"/>
    </xf>
    <xf numFmtId="0" fontId="13" fillId="6" borderId="4" xfId="6" applyFont="1" applyFill="1" applyBorder="1" applyAlignment="1">
      <alignment horizontal="center" vertical="center" wrapText="1"/>
    </xf>
    <xf numFmtId="0" fontId="14" fillId="0" borderId="0" xfId="6" applyFont="1" applyBorder="1" applyAlignment="1">
      <alignment horizontal="center" vertical="center"/>
    </xf>
    <xf numFmtId="0" fontId="14" fillId="0" borderId="0" xfId="6" applyFont="1" applyAlignment="1">
      <alignment horizontal="center" vertical="center"/>
    </xf>
    <xf numFmtId="0" fontId="14" fillId="0" borderId="30" xfId="6" applyFont="1" applyBorder="1" applyAlignment="1">
      <alignment horizontal="center" vertical="center" wrapText="1"/>
    </xf>
    <xf numFmtId="0" fontId="14" fillId="0" borderId="29" xfId="6" applyFont="1" applyBorder="1" applyAlignment="1">
      <alignment vertical="center" wrapText="1"/>
    </xf>
    <xf numFmtId="0" fontId="14" fillId="0" borderId="30" xfId="6" applyFont="1" applyBorder="1" applyAlignment="1">
      <alignment vertical="center" wrapText="1"/>
    </xf>
    <xf numFmtId="0" fontId="14" fillId="0" borderId="30" xfId="6" applyFont="1" applyBorder="1" applyAlignment="1">
      <alignment horizontal="center" vertical="center"/>
    </xf>
    <xf numFmtId="0" fontId="14" fillId="0" borderId="29" xfId="6" applyFont="1" applyFill="1" applyBorder="1" applyAlignment="1">
      <alignment vertical="center"/>
    </xf>
    <xf numFmtId="0" fontId="14" fillId="0" borderId="0" xfId="6" applyFont="1" applyBorder="1" applyAlignment="1">
      <alignment vertical="center"/>
    </xf>
    <xf numFmtId="0" fontId="14" fillId="0" borderId="40" xfId="6" applyFont="1" applyBorder="1" applyAlignment="1">
      <alignment horizontal="center" vertical="center" wrapText="1"/>
    </xf>
    <xf numFmtId="0" fontId="13" fillId="0" borderId="5" xfId="6" applyFont="1" applyBorder="1" applyAlignment="1">
      <alignment vertical="center" wrapText="1"/>
    </xf>
    <xf numFmtId="4" fontId="13" fillId="0" borderId="40" xfId="6" applyNumberFormat="1" applyFont="1" applyBorder="1" applyAlignment="1">
      <alignment vertical="center" wrapText="1"/>
    </xf>
    <xf numFmtId="4" fontId="13" fillId="0" borderId="5" xfId="6" applyNumberFormat="1" applyFont="1" applyFill="1" applyBorder="1" applyAlignment="1">
      <alignment vertical="center"/>
    </xf>
    <xf numFmtId="0" fontId="13" fillId="0" borderId="40" xfId="6" applyFont="1" applyFill="1" applyBorder="1" applyAlignment="1">
      <alignment horizontal="center" vertical="center" wrapText="1"/>
    </xf>
    <xf numFmtId="0" fontId="13" fillId="0" borderId="5" xfId="6" applyFont="1" applyFill="1" applyBorder="1" applyAlignment="1">
      <alignment vertical="center" wrapText="1"/>
    </xf>
    <xf numFmtId="4" fontId="13" fillId="0" borderId="40" xfId="6" applyNumberFormat="1" applyFont="1" applyFill="1" applyBorder="1" applyAlignment="1">
      <alignment vertical="center" wrapText="1"/>
    </xf>
    <xf numFmtId="0" fontId="13" fillId="0" borderId="0" xfId="6" applyFont="1" applyFill="1" applyBorder="1" applyAlignment="1">
      <alignment vertical="center"/>
    </xf>
    <xf numFmtId="0" fontId="13" fillId="0" borderId="0" xfId="6" applyFont="1" applyFill="1" applyAlignment="1">
      <alignment vertical="center"/>
    </xf>
    <xf numFmtId="0" fontId="14" fillId="0" borderId="40" xfId="6" applyFont="1" applyFill="1" applyBorder="1" applyAlignment="1">
      <alignment horizontal="center" vertical="center" wrapText="1"/>
    </xf>
    <xf numFmtId="0" fontId="14" fillId="0" borderId="5" xfId="6" applyFont="1" applyFill="1" applyBorder="1" applyAlignment="1">
      <alignment vertical="center" wrapText="1"/>
    </xf>
    <xf numFmtId="4" fontId="14" fillId="0" borderId="40" xfId="6" applyNumberFormat="1" applyFont="1" applyFill="1" applyBorder="1" applyAlignment="1">
      <alignment vertical="center" wrapText="1"/>
    </xf>
    <xf numFmtId="0" fontId="14" fillId="0" borderId="0" xfId="6" applyFont="1" applyFill="1" applyBorder="1" applyAlignment="1">
      <alignment vertical="center"/>
    </xf>
    <xf numFmtId="0" fontId="14" fillId="0" borderId="0" xfId="6" applyFont="1" applyFill="1" applyAlignment="1">
      <alignment vertical="center"/>
    </xf>
    <xf numFmtId="0" fontId="14" fillId="0" borderId="113" xfId="6" applyFont="1" applyFill="1" applyBorder="1" applyAlignment="1">
      <alignment horizontal="center" vertical="center" wrapText="1"/>
    </xf>
    <xf numFmtId="0" fontId="14" fillId="0" borderId="114" xfId="6" applyFont="1" applyFill="1" applyBorder="1" applyAlignment="1">
      <alignment vertical="center" wrapText="1"/>
    </xf>
    <xf numFmtId="0" fontId="32" fillId="0" borderId="115" xfId="6" applyFont="1" applyFill="1" applyBorder="1" applyAlignment="1">
      <alignment horizontal="center" vertical="center" wrapText="1"/>
    </xf>
    <xf numFmtId="0" fontId="32" fillId="0" borderId="114" xfId="6" applyFont="1" applyFill="1" applyBorder="1" applyAlignment="1">
      <alignment vertical="center" wrapText="1"/>
    </xf>
    <xf numFmtId="0" fontId="32" fillId="0" borderId="116" xfId="6" applyFont="1" applyFill="1" applyBorder="1" applyAlignment="1">
      <alignment horizontal="center" vertical="center" wrapText="1"/>
    </xf>
    <xf numFmtId="0" fontId="32" fillId="0" borderId="29" xfId="6" applyFont="1" applyFill="1" applyBorder="1" applyAlignment="1">
      <alignment vertical="center" wrapText="1"/>
    </xf>
    <xf numFmtId="0" fontId="32" fillId="0" borderId="117" xfId="6" applyFont="1" applyFill="1" applyBorder="1" applyAlignment="1">
      <alignment horizontal="center" vertical="center" wrapText="1"/>
    </xf>
    <xf numFmtId="0" fontId="32" fillId="0" borderId="2" xfId="6" applyFont="1" applyFill="1" applyBorder="1" applyAlignment="1">
      <alignment vertical="center" wrapText="1"/>
    </xf>
    <xf numFmtId="0" fontId="14" fillId="0" borderId="0" xfId="6" applyFont="1" applyBorder="1" applyAlignment="1">
      <alignment horizontal="center"/>
    </xf>
    <xf numFmtId="0" fontId="14" fillId="0" borderId="0" xfId="6" applyFont="1" applyBorder="1"/>
    <xf numFmtId="0" fontId="14" fillId="0" borderId="0" xfId="6" applyFont="1" applyAlignment="1">
      <alignment horizontal="left"/>
    </xf>
    <xf numFmtId="0" fontId="13" fillId="0" borderId="0" xfId="6" applyFont="1"/>
    <xf numFmtId="0" fontId="13" fillId="0" borderId="0" xfId="7" applyFont="1" applyAlignment="1">
      <alignment vertical="center"/>
    </xf>
    <xf numFmtId="0" fontId="14" fillId="0" borderId="0" xfId="6" applyFont="1"/>
    <xf numFmtId="4" fontId="14" fillId="0" borderId="0" xfId="7" applyNumberFormat="1" applyFont="1" applyAlignment="1">
      <alignment vertical="center"/>
    </xf>
    <xf numFmtId="4" fontId="14" fillId="0" borderId="0" xfId="6" applyNumberFormat="1" applyFont="1"/>
    <xf numFmtId="0" fontId="32" fillId="0" borderId="0" xfId="6" applyFont="1"/>
    <xf numFmtId="0" fontId="14" fillId="0" borderId="0" xfId="7" applyFont="1" applyAlignment="1">
      <alignment vertical="center"/>
    </xf>
    <xf numFmtId="0" fontId="14" fillId="0" borderId="0" xfId="6" applyFont="1" applyAlignment="1">
      <alignment vertical="center" wrapText="1"/>
    </xf>
    <xf numFmtId="14" fontId="14" fillId="0" borderId="0" xfId="6" applyNumberFormat="1" applyFont="1" applyAlignment="1">
      <alignment horizontal="center" vertical="center"/>
    </xf>
    <xf numFmtId="0" fontId="14" fillId="0" borderId="0" xfId="6" applyFont="1" applyAlignment="1">
      <alignment horizontal="center" vertical="center" wrapText="1"/>
    </xf>
    <xf numFmtId="0" fontId="14" fillId="0" borderId="0" xfId="6" applyFont="1" applyAlignment="1">
      <alignment horizontal="left" vertical="center"/>
    </xf>
    <xf numFmtId="0" fontId="33" fillId="0" borderId="0" xfId="8" applyFont="1" applyFill="1" applyAlignment="1"/>
    <xf numFmtId="0" fontId="14" fillId="0" borderId="0" xfId="6" applyFont="1" applyFill="1" applyAlignment="1"/>
    <xf numFmtId="0" fontId="13" fillId="0" borderId="0" xfId="6" applyFont="1" applyFill="1" applyAlignment="1"/>
    <xf numFmtId="0" fontId="13" fillId="0" borderId="0" xfId="6" applyFont="1" applyFill="1" applyAlignment="1">
      <alignment horizontal="center" vertical="center" wrapText="1"/>
    </xf>
    <xf numFmtId="0" fontId="29" fillId="0" borderId="0" xfId="6" applyAlignment="1">
      <alignment horizontal="center" vertical="center" wrapText="1"/>
    </xf>
    <xf numFmtId="0" fontId="13" fillId="0" borderId="0" xfId="6" applyFont="1" applyFill="1" applyAlignment="1">
      <alignment horizontal="left" vertical="center" wrapText="1"/>
    </xf>
    <xf numFmtId="0" fontId="14" fillId="0" borderId="0" xfId="6" applyFont="1" applyAlignment="1">
      <alignment horizontal="left" wrapText="1"/>
    </xf>
    <xf numFmtId="0" fontId="34" fillId="0" borderId="0" xfId="6" applyFont="1" applyAlignment="1">
      <alignment vertical="center"/>
    </xf>
    <xf numFmtId="0" fontId="13" fillId="6" borderId="3" xfId="6" applyFont="1" applyFill="1" applyBorder="1" applyAlignment="1">
      <alignment horizontal="center" vertical="center" wrapText="1"/>
    </xf>
    <xf numFmtId="0" fontId="13" fillId="0" borderId="40" xfId="6" applyFont="1" applyFill="1" applyBorder="1" applyAlignment="1">
      <alignment vertical="center" wrapText="1"/>
    </xf>
    <xf numFmtId="4" fontId="13" fillId="0" borderId="4" xfId="6" applyNumberFormat="1" applyFont="1" applyFill="1" applyBorder="1" applyAlignment="1">
      <alignment horizontal="left" vertical="center"/>
    </xf>
    <xf numFmtId="4" fontId="13" fillId="0" borderId="40" xfId="6" applyNumberFormat="1" applyFont="1" applyFill="1" applyBorder="1" applyAlignment="1">
      <alignment horizontal="right" vertical="center"/>
    </xf>
    <xf numFmtId="4" fontId="13" fillId="0" borderId="4" xfId="6" applyNumberFormat="1" applyFont="1" applyFill="1" applyBorder="1" applyAlignment="1">
      <alignment horizontal="right" vertical="center"/>
    </xf>
    <xf numFmtId="0" fontId="13" fillId="0" borderId="4" xfId="6" applyFont="1" applyFill="1" applyBorder="1" applyAlignment="1">
      <alignment horizontal="right" vertical="center"/>
    </xf>
    <xf numFmtId="0" fontId="13" fillId="0" borderId="3" xfId="6" applyFont="1" applyFill="1" applyBorder="1" applyAlignment="1">
      <alignment horizontal="center" vertical="center" wrapText="1"/>
    </xf>
    <xf numFmtId="0" fontId="13" fillId="0" borderId="4" xfId="6" applyFont="1" applyFill="1" applyBorder="1" applyAlignment="1">
      <alignment horizontal="center" vertical="center" wrapText="1"/>
    </xf>
    <xf numFmtId="0" fontId="13" fillId="0" borderId="5" xfId="6" applyFont="1" applyFill="1" applyBorder="1" applyAlignment="1">
      <alignment horizontal="center" vertical="center" wrapText="1"/>
    </xf>
    <xf numFmtId="0" fontId="14" fillId="0" borderId="0" xfId="6" applyFont="1" applyBorder="1" applyAlignment="1">
      <alignment horizontal="left"/>
    </xf>
    <xf numFmtId="0" fontId="14" fillId="0" borderId="0" xfId="6" applyFont="1" applyFill="1" applyBorder="1" applyAlignment="1">
      <alignment horizontal="left"/>
    </xf>
    <xf numFmtId="0" fontId="14" fillId="0" borderId="0" xfId="6" applyFont="1" applyFill="1" applyBorder="1"/>
    <xf numFmtId="0" fontId="14" fillId="0" borderId="0" xfId="6" applyFont="1" applyFill="1" applyBorder="1" applyAlignment="1">
      <alignment horizontal="left"/>
    </xf>
    <xf numFmtId="4" fontId="14" fillId="0" borderId="4" xfId="6" applyNumberFormat="1" applyFont="1" applyFill="1" applyBorder="1" applyAlignment="1">
      <alignment horizontal="right" vertical="center"/>
    </xf>
    <xf numFmtId="4" fontId="14" fillId="0" borderId="40" xfId="6" applyNumberFormat="1" applyFont="1" applyFill="1" applyBorder="1" applyAlignment="1">
      <alignment horizontal="right" vertical="center"/>
    </xf>
    <xf numFmtId="4" fontId="14" fillId="0" borderId="5" xfId="6" applyNumberFormat="1" applyFont="1" applyFill="1" applyBorder="1" applyAlignment="1">
      <alignment vertical="center"/>
    </xf>
    <xf numFmtId="4" fontId="14" fillId="0" borderId="113" xfId="6" applyNumberFormat="1" applyFont="1" applyFill="1" applyBorder="1" applyAlignment="1">
      <alignment vertical="center" wrapText="1"/>
    </xf>
    <xf numFmtId="4" fontId="14" fillId="0" borderId="118" xfId="6" applyNumberFormat="1" applyFont="1" applyFill="1" applyBorder="1" applyAlignment="1">
      <alignment horizontal="right" vertical="center"/>
    </xf>
    <xf numFmtId="4" fontId="14" fillId="0" borderId="113" xfId="6" applyNumberFormat="1" applyFont="1" applyFill="1" applyBorder="1" applyAlignment="1">
      <alignment horizontal="right" vertical="center"/>
    </xf>
    <xf numFmtId="4" fontId="14" fillId="0" borderId="114" xfId="6" applyNumberFormat="1" applyFont="1" applyFill="1" applyBorder="1" applyAlignment="1">
      <alignment vertical="center"/>
    </xf>
    <xf numFmtId="0" fontId="14" fillId="0" borderId="115" xfId="6" applyFont="1" applyFill="1" applyBorder="1" applyAlignment="1">
      <alignment horizontal="center" vertical="center" wrapText="1"/>
    </xf>
    <xf numFmtId="4" fontId="32" fillId="0" borderId="113" xfId="6" applyNumberFormat="1" applyFont="1" applyFill="1" applyBorder="1" applyAlignment="1">
      <alignment vertical="center" wrapText="1"/>
    </xf>
    <xf numFmtId="0" fontId="14" fillId="0" borderId="117" xfId="6" applyFont="1" applyFill="1" applyBorder="1" applyAlignment="1">
      <alignment horizontal="center" vertical="center" wrapText="1"/>
    </xf>
    <xf numFmtId="0" fontId="14" fillId="0" borderId="2" xfId="6" applyFont="1" applyFill="1" applyBorder="1" applyAlignment="1">
      <alignment vertical="center" wrapText="1"/>
    </xf>
    <xf numFmtId="4" fontId="32" fillId="0" borderId="50" xfId="6" applyNumberFormat="1" applyFont="1" applyFill="1" applyBorder="1" applyAlignment="1">
      <alignment vertical="center" wrapText="1"/>
    </xf>
    <xf numFmtId="4" fontId="14" fillId="0" borderId="1" xfId="6" applyNumberFormat="1" applyFont="1" applyFill="1" applyBorder="1" applyAlignment="1">
      <alignment horizontal="right" vertical="center"/>
    </xf>
    <xf numFmtId="4" fontId="14" fillId="0" borderId="50" xfId="6" applyNumberFormat="1" applyFont="1" applyFill="1" applyBorder="1" applyAlignment="1">
      <alignment horizontal="right" vertical="center"/>
    </xf>
    <xf numFmtId="0" fontId="29" fillId="0" borderId="0" xfId="6" applyAlignment="1">
      <alignment horizontal="left" vertical="center" wrapText="1"/>
    </xf>
    <xf numFmtId="0" fontId="13" fillId="0" borderId="0" xfId="6" applyFont="1" applyAlignment="1">
      <alignment vertical="center"/>
    </xf>
    <xf numFmtId="0" fontId="30" fillId="0" borderId="0" xfId="6" applyFont="1" applyBorder="1" applyAlignment="1">
      <alignment horizontal="center" vertical="center" wrapText="1"/>
    </xf>
    <xf numFmtId="0" fontId="31" fillId="0" borderId="0" xfId="6" applyFont="1" applyBorder="1" applyAlignment="1">
      <alignment vertical="center" wrapText="1"/>
    </xf>
    <xf numFmtId="0" fontId="14" fillId="0" borderId="0" xfId="6" applyFont="1" applyFill="1" applyBorder="1" applyAlignment="1">
      <alignment horizontal="center" vertical="top"/>
    </xf>
    <xf numFmtId="0" fontId="14" fillId="0" borderId="0" xfId="6" applyFont="1" applyFill="1" applyAlignment="1">
      <alignment horizontal="center" vertical="top"/>
    </xf>
    <xf numFmtId="0" fontId="13" fillId="0" borderId="28" xfId="6" applyFont="1" applyFill="1" applyBorder="1" applyAlignment="1">
      <alignment horizontal="center" wrapText="1"/>
    </xf>
    <xf numFmtId="0" fontId="13" fillId="0" borderId="30" xfId="6" applyFont="1" applyFill="1" applyBorder="1" applyAlignment="1">
      <alignment wrapText="1"/>
    </xf>
    <xf numFmtId="0" fontId="13" fillId="0" borderId="0" xfId="6" applyFont="1" applyFill="1" applyBorder="1" applyAlignment="1">
      <alignment wrapText="1"/>
    </xf>
    <xf numFmtId="0" fontId="14" fillId="0" borderId="30" xfId="6" applyNumberFormat="1" applyFont="1" applyFill="1" applyBorder="1" applyAlignment="1">
      <alignment horizontal="center"/>
    </xf>
    <xf numFmtId="0" fontId="14" fillId="0" borderId="0" xfId="6" applyNumberFormat="1" applyFont="1" applyFill="1" applyBorder="1" applyAlignment="1">
      <alignment horizontal="center"/>
    </xf>
    <xf numFmtId="4" fontId="14" fillId="0" borderId="30" xfId="6" applyNumberFormat="1" applyFont="1" applyFill="1" applyBorder="1" applyAlignment="1">
      <alignment horizontal="right" vertical="center"/>
    </xf>
    <xf numFmtId="4" fontId="14" fillId="0" borderId="0" xfId="6" applyNumberFormat="1" applyFont="1" applyFill="1" applyBorder="1" applyAlignment="1">
      <alignment horizontal="right" vertical="center"/>
    </xf>
    <xf numFmtId="4" fontId="14" fillId="0" borderId="0" xfId="6" applyNumberFormat="1" applyFont="1" applyFill="1" applyBorder="1" applyAlignment="1">
      <alignment horizontal="right"/>
    </xf>
    <xf numFmtId="4" fontId="13" fillId="0" borderId="0" xfId="6" applyNumberFormat="1" applyFont="1" applyFill="1" applyBorder="1"/>
    <xf numFmtId="4" fontId="14" fillId="0" borderId="0" xfId="6" applyNumberFormat="1" applyFont="1" applyFill="1" applyBorder="1"/>
    <xf numFmtId="0" fontId="14" fillId="0" borderId="0" xfId="6" applyFont="1" applyFill="1"/>
    <xf numFmtId="0" fontId="13" fillId="0" borderId="3" xfId="6" applyFont="1" applyFill="1" applyBorder="1" applyAlignment="1">
      <alignment horizontal="center" wrapText="1"/>
    </xf>
    <xf numFmtId="0" fontId="13" fillId="0" borderId="40" xfId="6" applyFont="1" applyFill="1" applyBorder="1" applyAlignment="1">
      <alignment wrapText="1"/>
    </xf>
    <xf numFmtId="0" fontId="13" fillId="0" borderId="4" xfId="6" applyFont="1" applyFill="1" applyBorder="1" applyAlignment="1">
      <alignment wrapText="1"/>
    </xf>
    <xf numFmtId="0" fontId="13" fillId="0" borderId="40" xfId="6" applyNumberFormat="1" applyFont="1" applyFill="1" applyBorder="1" applyAlignment="1">
      <alignment horizontal="center"/>
    </xf>
    <xf numFmtId="0" fontId="13" fillId="0" borderId="4" xfId="6" applyNumberFormat="1" applyFont="1" applyFill="1" applyBorder="1" applyAlignment="1">
      <alignment horizontal="center"/>
    </xf>
    <xf numFmtId="0" fontId="13" fillId="0" borderId="0" xfId="6" applyNumberFormat="1" applyFont="1" applyFill="1" applyBorder="1" applyAlignment="1">
      <alignment horizontal="center"/>
    </xf>
    <xf numFmtId="4" fontId="13" fillId="0" borderId="30" xfId="6" applyNumberFormat="1" applyFont="1" applyFill="1" applyBorder="1" applyAlignment="1">
      <alignment horizontal="left"/>
    </xf>
    <xf numFmtId="0" fontId="13" fillId="0" borderId="0" xfId="6" applyFont="1" applyFill="1" applyBorder="1" applyAlignment="1">
      <alignment horizontal="right"/>
    </xf>
    <xf numFmtId="0" fontId="13" fillId="0" borderId="30" xfId="6" applyFont="1" applyFill="1" applyBorder="1" applyAlignment="1">
      <alignment horizontal="right"/>
    </xf>
    <xf numFmtId="0" fontId="13" fillId="0" borderId="30" xfId="6" applyFont="1" applyFill="1" applyBorder="1" applyAlignment="1">
      <alignment horizontal="right" vertical="center"/>
    </xf>
    <xf numFmtId="0" fontId="13" fillId="0" borderId="0" xfId="6" applyFont="1" applyFill="1" applyBorder="1" applyAlignment="1">
      <alignment horizontal="right" vertical="center"/>
    </xf>
    <xf numFmtId="0" fontId="13" fillId="0" borderId="0" xfId="6" applyFont="1" applyFill="1" applyBorder="1"/>
    <xf numFmtId="0" fontId="13" fillId="0" borderId="0" xfId="6" applyFont="1" applyFill="1"/>
    <xf numFmtId="4" fontId="13" fillId="0" borderId="40" xfId="6" applyNumberFormat="1" applyFont="1" applyFill="1" applyBorder="1" applyAlignment="1">
      <alignment horizontal="right"/>
    </xf>
    <xf numFmtId="4" fontId="13" fillId="0" borderId="4" xfId="6" applyNumberFormat="1" applyFont="1" applyFill="1" applyBorder="1" applyAlignment="1">
      <alignment horizontal="right"/>
    </xf>
    <xf numFmtId="4" fontId="13" fillId="0" borderId="0" xfId="6" applyNumberFormat="1" applyFont="1" applyFill="1" applyBorder="1" applyAlignment="1">
      <alignment horizontal="right" vertical="center"/>
    </xf>
    <xf numFmtId="4" fontId="13" fillId="0" borderId="0" xfId="6" applyNumberFormat="1" applyFont="1" applyFill="1" applyBorder="1" applyAlignment="1">
      <alignment horizontal="right"/>
    </xf>
    <xf numFmtId="4" fontId="13" fillId="0" borderId="0" xfId="6" applyNumberFormat="1" applyFont="1" applyFill="1" applyBorder="1" applyAlignment="1">
      <alignment wrapText="1"/>
    </xf>
    <xf numFmtId="0" fontId="14" fillId="0" borderId="119" xfId="6" applyFont="1" applyFill="1" applyBorder="1" applyAlignment="1">
      <alignment horizontal="center" wrapText="1"/>
    </xf>
    <xf numFmtId="0" fontId="14" fillId="0" borderId="113" xfId="6" applyFont="1" applyFill="1" applyBorder="1" applyAlignment="1">
      <alignment wrapText="1"/>
    </xf>
    <xf numFmtId="0" fontId="14" fillId="0" borderId="118" xfId="6" applyFont="1" applyFill="1" applyBorder="1" applyAlignment="1">
      <alignment wrapText="1"/>
    </xf>
    <xf numFmtId="4" fontId="14" fillId="0" borderId="113" xfId="6" applyNumberFormat="1" applyFont="1" applyFill="1" applyBorder="1" applyAlignment="1">
      <alignment horizontal="right"/>
    </xf>
    <xf numFmtId="4" fontId="14" fillId="0" borderId="118" xfId="6" applyNumberFormat="1" applyFont="1" applyFill="1" applyBorder="1" applyAlignment="1">
      <alignment horizontal="right"/>
    </xf>
    <xf numFmtId="0" fontId="14" fillId="0" borderId="0" xfId="6" applyFont="1" applyFill="1" applyBorder="1" applyAlignment="1">
      <alignment horizontal="right"/>
    </xf>
    <xf numFmtId="0" fontId="14" fillId="0" borderId="92" xfId="6" applyFont="1" applyFill="1" applyBorder="1" applyAlignment="1">
      <alignment horizontal="center" wrapText="1"/>
    </xf>
    <xf numFmtId="0" fontId="14" fillId="0" borderId="50" xfId="6" applyFont="1" applyFill="1" applyBorder="1" applyAlignment="1">
      <alignment wrapText="1"/>
    </xf>
    <xf numFmtId="0" fontId="14" fillId="0" borderId="1" xfId="6" applyFont="1" applyFill="1" applyBorder="1" applyAlignment="1">
      <alignment wrapText="1"/>
    </xf>
    <xf numFmtId="4" fontId="14" fillId="0" borderId="50" xfId="6" applyNumberFormat="1" applyFont="1" applyFill="1" applyBorder="1" applyAlignment="1">
      <alignment horizontal="right"/>
    </xf>
    <xf numFmtId="4" fontId="14" fillId="0" borderId="1" xfId="6" applyNumberFormat="1" applyFont="1" applyFill="1" applyBorder="1" applyAlignment="1">
      <alignment horizontal="right"/>
    </xf>
    <xf numFmtId="0" fontId="13" fillId="0" borderId="0" xfId="9" applyFont="1" applyAlignment="1">
      <alignment vertical="center"/>
    </xf>
    <xf numFmtId="4" fontId="14" fillId="0" borderId="0" xfId="9" applyNumberFormat="1" applyFont="1" applyAlignment="1">
      <alignment vertical="center"/>
    </xf>
    <xf numFmtId="0" fontId="14" fillId="0" borderId="0" xfId="9" applyFont="1" applyAlignment="1">
      <alignment vertical="center"/>
    </xf>
    <xf numFmtId="0" fontId="14" fillId="0" borderId="0" xfId="6" applyFont="1" applyAlignment="1">
      <alignment vertical="center"/>
    </xf>
    <xf numFmtId="14" fontId="14" fillId="0" borderId="0" xfId="6" applyNumberFormat="1" applyFont="1" applyAlignment="1">
      <alignment horizontal="center" vertical="center"/>
    </xf>
    <xf numFmtId="0" fontId="14" fillId="0" borderId="0" xfId="6" applyFont="1" applyAlignment="1">
      <alignment horizontal="center" vertical="center"/>
    </xf>
    <xf numFmtId="0" fontId="14" fillId="0" borderId="0" xfId="6" applyFont="1" applyAlignment="1">
      <alignment horizontal="right" vertical="center" wrapText="1"/>
    </xf>
    <xf numFmtId="0" fontId="14" fillId="0" borderId="0" xfId="6" applyFont="1" applyAlignment="1">
      <alignment horizontal="center" vertical="center" wrapText="1"/>
    </xf>
    <xf numFmtId="0" fontId="14" fillId="0" borderId="0" xfId="2" applyFont="1" applyAlignment="1">
      <alignment horizontal="left" wrapText="1"/>
    </xf>
    <xf numFmtId="0" fontId="13" fillId="0" borderId="0" xfId="6" applyFont="1" applyAlignment="1">
      <alignment horizontal="left" vertical="top" wrapText="1"/>
    </xf>
    <xf numFmtId="0" fontId="13" fillId="0" borderId="0" xfId="6" applyFont="1" applyAlignment="1">
      <alignment horizontal="left" vertical="center" wrapText="1"/>
    </xf>
    <xf numFmtId="0" fontId="13" fillId="6" borderId="3" xfId="6" applyFont="1" applyFill="1" applyBorder="1" applyAlignment="1">
      <alignment horizontal="center" vertical="center" wrapText="1"/>
    </xf>
    <xf numFmtId="0" fontId="13" fillId="6" borderId="5" xfId="6" applyFont="1" applyFill="1" applyBorder="1" applyAlignment="1">
      <alignment horizontal="center" vertical="center" wrapText="1"/>
    </xf>
    <xf numFmtId="4" fontId="36" fillId="0" borderId="40" xfId="6" applyNumberFormat="1" applyFont="1" applyFill="1" applyBorder="1" applyAlignment="1">
      <alignment horizontal="center" vertical="center"/>
    </xf>
    <xf numFmtId="4" fontId="13" fillId="0" borderId="3" xfId="6" applyNumberFormat="1" applyFont="1" applyFill="1" applyBorder="1" applyAlignment="1">
      <alignment horizontal="center" vertical="center"/>
    </xf>
    <xf numFmtId="4" fontId="13" fillId="0" borderId="5" xfId="6" applyNumberFormat="1" applyFont="1" applyFill="1" applyBorder="1" applyAlignment="1">
      <alignment horizontal="center" vertical="center"/>
    </xf>
    <xf numFmtId="4" fontId="13" fillId="0" borderId="5" xfId="6" applyNumberFormat="1" applyFont="1" applyFill="1" applyBorder="1" applyAlignment="1">
      <alignment horizontal="center" vertical="center"/>
    </xf>
    <xf numFmtId="0" fontId="13" fillId="0" borderId="112" xfId="6" applyFont="1" applyFill="1" applyBorder="1" applyAlignment="1">
      <alignment horizontal="center" vertical="center" wrapText="1"/>
    </xf>
    <xf numFmtId="4" fontId="13" fillId="0" borderId="5" xfId="6" applyNumberFormat="1" applyFont="1" applyFill="1" applyBorder="1" applyAlignment="1">
      <alignment horizontal="right" vertical="center"/>
    </xf>
    <xf numFmtId="0" fontId="13" fillId="0" borderId="5" xfId="6" applyFont="1" applyFill="1" applyBorder="1" applyAlignment="1">
      <alignment horizontal="center" vertical="center" wrapText="1"/>
    </xf>
    <xf numFmtId="0" fontId="13" fillId="0" borderId="92" xfId="6" applyFont="1" applyFill="1" applyBorder="1" applyAlignment="1">
      <alignment horizontal="center" vertical="center" wrapText="1"/>
    </xf>
    <xf numFmtId="0" fontId="13" fillId="0" borderId="1" xfId="6" applyFont="1" applyFill="1" applyBorder="1" applyAlignment="1">
      <alignment horizontal="center" vertical="center" wrapText="1"/>
    </xf>
    <xf numFmtId="0" fontId="13" fillId="0" borderId="2" xfId="6" applyFont="1" applyFill="1" applyBorder="1" applyAlignment="1">
      <alignment horizontal="center" vertical="center" wrapText="1"/>
    </xf>
    <xf numFmtId="4" fontId="13" fillId="0" borderId="1" xfId="6" applyNumberFormat="1" applyFont="1" applyFill="1" applyBorder="1" applyAlignment="1">
      <alignment horizontal="right" vertical="center"/>
    </xf>
    <xf numFmtId="0" fontId="13" fillId="0" borderId="0" xfId="6" applyFont="1" applyFill="1" applyAlignment="1">
      <alignment horizontal="left"/>
    </xf>
    <xf numFmtId="0" fontId="14" fillId="0" borderId="0" xfId="6" applyFont="1" applyFill="1" applyAlignment="1">
      <alignment horizontal="center" vertical="center" wrapText="1"/>
    </xf>
    <xf numFmtId="0" fontId="14" fillId="0" borderId="0" xfId="6" applyFont="1" applyFill="1" applyAlignment="1">
      <alignment horizontal="left" wrapText="1"/>
    </xf>
    <xf numFmtId="0" fontId="14" fillId="0" borderId="0" xfId="6" applyFont="1" applyFill="1" applyAlignment="1">
      <alignment horizontal="left" wrapText="1"/>
    </xf>
    <xf numFmtId="0" fontId="14" fillId="0" borderId="0" xfId="6" applyFont="1" applyAlignment="1">
      <alignment horizontal="justify" vertical="center"/>
    </xf>
    <xf numFmtId="0" fontId="14" fillId="0" borderId="63" xfId="6" applyFont="1" applyBorder="1" applyAlignment="1"/>
    <xf numFmtId="0" fontId="14" fillId="0" borderId="64" xfId="6" applyFont="1" applyBorder="1" applyAlignment="1"/>
    <xf numFmtId="0" fontId="14" fillId="0" borderId="64" xfId="6" applyFont="1" applyBorder="1" applyAlignment="1" applyProtection="1">
      <alignment horizontal="center" vertical="center" wrapText="1"/>
    </xf>
    <xf numFmtId="0" fontId="14" fillId="0" borderId="64" xfId="6" applyNumberFormat="1" applyFont="1" applyBorder="1" applyAlignment="1">
      <alignment horizontal="center" vertical="center"/>
    </xf>
    <xf numFmtId="0" fontId="14" fillId="0" borderId="64" xfId="6" applyFont="1" applyBorder="1" applyAlignment="1">
      <alignment horizontal="center" vertical="center"/>
    </xf>
    <xf numFmtId="0" fontId="37" fillId="0" borderId="98" xfId="6" applyFont="1" applyFill="1" applyBorder="1" applyAlignment="1">
      <alignment horizontal="center"/>
    </xf>
    <xf numFmtId="0" fontId="13" fillId="7" borderId="66" xfId="6" applyFont="1" applyFill="1" applyBorder="1" applyAlignment="1" applyProtection="1">
      <alignment horizontal="left" vertical="center"/>
    </xf>
    <xf numFmtId="49" fontId="13" fillId="7" borderId="81" xfId="6" applyNumberFormat="1" applyFont="1" applyFill="1" applyBorder="1" applyAlignment="1" applyProtection="1">
      <alignment horizontal="left" vertical="center"/>
    </xf>
    <xf numFmtId="4" fontId="13" fillId="0" borderId="12" xfId="6" applyNumberFormat="1" applyFont="1" applyBorder="1" applyProtection="1">
      <protection locked="0"/>
    </xf>
    <xf numFmtId="4" fontId="13" fillId="0" borderId="97" xfId="6" applyNumberFormat="1" applyFont="1" applyBorder="1"/>
    <xf numFmtId="0" fontId="14" fillId="0" borderId="66" xfId="6" applyFont="1" applyBorder="1" applyAlignment="1" applyProtection="1">
      <alignment vertical="center"/>
    </xf>
    <xf numFmtId="49" fontId="14" fillId="0" borderId="81" xfId="6" applyNumberFormat="1" applyFont="1" applyFill="1" applyBorder="1" applyAlignment="1" applyProtection="1">
      <alignment horizontal="left" vertical="center" wrapText="1"/>
    </xf>
    <xf numFmtId="4" fontId="14" fillId="0" borderId="12" xfId="6" applyNumberFormat="1" applyFont="1" applyBorder="1" applyProtection="1">
      <protection locked="0"/>
    </xf>
    <xf numFmtId="4" fontId="14" fillId="0" borderId="97" xfId="6" applyNumberFormat="1" applyFont="1" applyBorder="1"/>
    <xf numFmtId="0" fontId="14" fillId="0" borderId="66" xfId="6" applyFont="1" applyFill="1" applyBorder="1" applyAlignment="1" applyProtection="1">
      <alignment vertical="center"/>
    </xf>
    <xf numFmtId="49" fontId="14" fillId="0" borderId="80" xfId="6" applyNumberFormat="1" applyFont="1" applyFill="1" applyBorder="1" applyAlignment="1" applyProtection="1">
      <alignment horizontal="left" vertical="center" wrapText="1"/>
    </xf>
    <xf numFmtId="4" fontId="13" fillId="7" borderId="12" xfId="6" applyNumberFormat="1" applyFont="1" applyFill="1" applyBorder="1" applyProtection="1"/>
    <xf numFmtId="0" fontId="14" fillId="0" borderId="82" xfId="6" applyFont="1" applyFill="1" applyBorder="1" applyAlignment="1" applyProtection="1">
      <alignment vertical="center"/>
    </xf>
    <xf numFmtId="0" fontId="14" fillId="0" borderId="67" xfId="6" applyFont="1" applyBorder="1" applyAlignment="1" applyProtection="1">
      <alignment vertical="center"/>
    </xf>
    <xf numFmtId="49" fontId="14" fillId="0" borderId="68" xfId="6" applyNumberFormat="1" applyFont="1" applyFill="1" applyBorder="1" applyAlignment="1" applyProtection="1">
      <alignment horizontal="left" vertical="center" wrapText="1"/>
    </xf>
    <xf numFmtId="4" fontId="14" fillId="0" borderId="68" xfId="6" applyNumberFormat="1" applyFont="1" applyBorder="1" applyProtection="1">
      <protection locked="0"/>
    </xf>
    <xf numFmtId="4" fontId="14" fillId="0" borderId="74" xfId="6" applyNumberFormat="1" applyFont="1" applyBorder="1"/>
    <xf numFmtId="4" fontId="38" fillId="0" borderId="0" xfId="6" applyNumberFormat="1" applyFont="1"/>
    <xf numFmtId="0" fontId="14" fillId="0" borderId="0" xfId="6" applyFont="1" applyAlignment="1">
      <alignment horizontal="right" vertical="top"/>
    </xf>
    <xf numFmtId="0" fontId="14" fillId="0" borderId="0" xfId="6" applyFont="1" applyAlignment="1">
      <alignment vertical="top" wrapText="1"/>
    </xf>
    <xf numFmtId="0" fontId="14" fillId="0" borderId="0" xfId="6" applyFont="1" applyAlignment="1">
      <alignment horizontal="right" vertical="center"/>
    </xf>
    <xf numFmtId="0" fontId="14" fillId="0" borderId="0" xfId="6" applyFont="1" applyAlignment="1">
      <alignment horizontal="left" vertical="center"/>
    </xf>
    <xf numFmtId="0" fontId="14" fillId="0" borderId="0" xfId="6" applyFont="1" applyAlignment="1">
      <alignment horizontal="right" vertical="center"/>
    </xf>
    <xf numFmtId="0" fontId="13" fillId="0" borderId="0" xfId="6" applyFont="1" applyFill="1" applyBorder="1" applyAlignment="1">
      <alignment horizontal="left"/>
    </xf>
    <xf numFmtId="0" fontId="13" fillId="0" borderId="0" xfId="6" applyFont="1" applyFill="1" applyAlignment="1">
      <alignment vertical="center" wrapText="1"/>
    </xf>
    <xf numFmtId="0" fontId="29" fillId="0" borderId="0" xfId="6" applyAlignment="1">
      <alignment vertical="center" wrapText="1"/>
    </xf>
    <xf numFmtId="0" fontId="14" fillId="0" borderId="0" xfId="6" applyFont="1" applyFill="1" applyAlignment="1">
      <alignment wrapText="1"/>
    </xf>
    <xf numFmtId="0" fontId="13" fillId="0" borderId="0" xfId="6" applyFont="1" applyBorder="1" applyAlignment="1">
      <alignment horizontal="left" vertical="top"/>
    </xf>
    <xf numFmtId="0" fontId="13" fillId="0" borderId="0" xfId="6" applyFont="1" applyBorder="1" applyAlignment="1">
      <alignment horizontal="left" vertical="center"/>
    </xf>
    <xf numFmtId="0" fontId="13" fillId="8" borderId="120" xfId="6" applyFont="1" applyFill="1" applyBorder="1" applyAlignment="1">
      <alignment horizontal="center" vertical="center" wrapText="1"/>
    </xf>
    <xf numFmtId="0" fontId="13" fillId="8" borderId="121" xfId="6" applyFont="1" applyFill="1" applyBorder="1" applyAlignment="1">
      <alignment horizontal="center" vertical="center" wrapText="1"/>
    </xf>
    <xf numFmtId="0" fontId="39" fillId="0" borderId="122" xfId="6" applyFont="1" applyBorder="1" applyAlignment="1">
      <alignment horizontal="justify" vertical="center" wrapText="1"/>
    </xf>
    <xf numFmtId="0" fontId="39" fillId="0" borderId="123" xfId="6" applyFont="1" applyBorder="1" applyAlignment="1">
      <alignment horizontal="justify" vertical="center" wrapText="1"/>
    </xf>
    <xf numFmtId="4" fontId="39" fillId="0" borderId="123" xfId="6" applyNumberFormat="1" applyFont="1" applyBorder="1" applyAlignment="1">
      <alignment horizontal="right" vertical="center" wrapText="1"/>
    </xf>
    <xf numFmtId="0" fontId="31" fillId="0" borderId="0" xfId="6" applyFont="1" applyBorder="1" applyAlignment="1">
      <alignment horizontal="center" vertical="center" wrapText="1"/>
    </xf>
    <xf numFmtId="0" fontId="14" fillId="0" borderId="122" xfId="6" applyFont="1" applyBorder="1" applyAlignment="1">
      <alignment horizontal="justify" vertical="center" wrapText="1"/>
    </xf>
    <xf numFmtId="0" fontId="14" fillId="0" borderId="123" xfId="6" applyFont="1" applyBorder="1" applyAlignment="1">
      <alignment horizontal="justify" vertical="center" wrapText="1"/>
    </xf>
    <xf numFmtId="4" fontId="14" fillId="0" borderId="123" xfId="6" applyNumberFormat="1" applyFont="1" applyBorder="1" applyAlignment="1">
      <alignment horizontal="right" vertical="center" wrapText="1"/>
    </xf>
    <xf numFmtId="0" fontId="14" fillId="8" borderId="120" xfId="6" applyFont="1" applyFill="1" applyBorder="1" applyAlignment="1">
      <alignment horizontal="center" vertical="center"/>
    </xf>
    <xf numFmtId="0" fontId="14" fillId="8" borderId="123" xfId="6" applyFont="1" applyFill="1" applyBorder="1" applyAlignment="1">
      <alignment vertical="center"/>
    </xf>
    <xf numFmtId="4" fontId="13" fillId="8" borderId="123" xfId="6" applyNumberFormat="1" applyFont="1" applyFill="1" applyBorder="1" applyAlignment="1">
      <alignment vertical="center"/>
    </xf>
    <xf numFmtId="0" fontId="14" fillId="0" borderId="0" xfId="6" applyFont="1" applyBorder="1" applyAlignment="1">
      <alignment horizontal="right" vertical="center"/>
    </xf>
    <xf numFmtId="0" fontId="14" fillId="0" borderId="0" xfId="6" applyFont="1" applyBorder="1" applyAlignment="1">
      <alignment horizontal="left" vertical="center"/>
    </xf>
    <xf numFmtId="0" fontId="14" fillId="0" borderId="0" xfId="6" applyFont="1" applyBorder="1" applyAlignment="1">
      <alignment horizontal="right" vertical="center" wrapText="1"/>
    </xf>
    <xf numFmtId="0" fontId="13" fillId="0" borderId="0" xfId="6" applyFont="1" applyFill="1" applyBorder="1" applyAlignment="1">
      <alignment horizontal="left"/>
    </xf>
    <xf numFmtId="0" fontId="14" fillId="8" borderId="123" xfId="6" applyFont="1" applyFill="1" applyBorder="1" applyAlignment="1">
      <alignment vertical="center" wrapText="1"/>
    </xf>
    <xf numFmtId="0" fontId="14" fillId="0" borderId="0" xfId="6" applyFont="1" applyAlignment="1">
      <alignment horizontal="center" wrapText="1"/>
    </xf>
    <xf numFmtId="0" fontId="29" fillId="0" borderId="0" xfId="6" applyAlignment="1">
      <alignment wrapText="1"/>
    </xf>
    <xf numFmtId="0" fontId="29" fillId="0" borderId="0" xfId="6" applyAlignment="1">
      <alignment horizontal="left" wrapText="1"/>
    </xf>
    <xf numFmtId="0" fontId="13" fillId="0" borderId="0" xfId="6" applyFont="1" applyAlignment="1">
      <alignment horizontal="left" vertical="top"/>
    </xf>
    <xf numFmtId="0" fontId="13" fillId="0" borderId="0" xfId="6" applyFont="1" applyAlignment="1">
      <alignment horizontal="left" vertical="center"/>
    </xf>
    <xf numFmtId="0" fontId="14" fillId="0" borderId="5" xfId="6" applyFont="1" applyBorder="1" applyAlignment="1">
      <alignment horizontal="center" vertical="center" wrapText="1"/>
    </xf>
    <xf numFmtId="49" fontId="40" fillId="5" borderId="7" xfId="6" applyNumberFormat="1" applyFont="1" applyFill="1" applyBorder="1" applyAlignment="1">
      <alignment horizontal="center" vertical="center" wrapText="1"/>
    </xf>
    <xf numFmtId="0" fontId="40" fillId="5" borderId="7" xfId="6" applyNumberFormat="1" applyFont="1" applyFill="1" applyBorder="1" applyAlignment="1">
      <alignment horizontal="center" vertical="center" wrapText="1"/>
    </xf>
    <xf numFmtId="0" fontId="40" fillId="5" borderId="7" xfId="6" applyFont="1" applyFill="1" applyBorder="1" applyAlignment="1">
      <alignment horizontal="center" vertical="center" wrapText="1"/>
    </xf>
    <xf numFmtId="0" fontId="40" fillId="0" borderId="99" xfId="6" applyFont="1" applyBorder="1" applyAlignment="1">
      <alignment horizontal="center" vertical="center" wrapText="1"/>
    </xf>
    <xf numFmtId="0" fontId="14" fillId="0" borderId="107" xfId="6" applyFont="1" applyFill="1" applyBorder="1" applyAlignment="1" applyProtection="1">
      <alignment horizontal="center" vertical="center" wrapText="1"/>
    </xf>
    <xf numFmtId="0" fontId="41" fillId="0" borderId="80" xfId="6" applyFont="1" applyFill="1" applyBorder="1" applyAlignment="1" applyProtection="1">
      <alignment horizontal="center" vertical="center" wrapText="1"/>
    </xf>
    <xf numFmtId="0" fontId="41" fillId="0" borderId="62" xfId="6" applyFont="1" applyFill="1" applyBorder="1" applyAlignment="1" applyProtection="1">
      <alignment horizontal="center" vertical="center" wrapText="1"/>
    </xf>
    <xf numFmtId="0" fontId="42" fillId="0" borderId="12" xfId="6" applyFont="1" applyBorder="1" applyAlignment="1">
      <alignment horizontal="center" vertical="center" wrapText="1"/>
    </xf>
    <xf numFmtId="0" fontId="42" fillId="0" borderId="12" xfId="6" applyFont="1" applyBorder="1" applyAlignment="1">
      <alignment horizontal="center" vertical="center"/>
    </xf>
    <xf numFmtId="0" fontId="43" fillId="0" borderId="97" xfId="6" applyFont="1" applyBorder="1" applyAlignment="1">
      <alignment horizontal="center" vertical="center" wrapText="1"/>
    </xf>
    <xf numFmtId="0" fontId="14" fillId="0" borderId="124" xfId="6" applyFont="1" applyFill="1" applyBorder="1" applyAlignment="1" applyProtection="1">
      <alignment horizontal="center" vertical="center" wrapText="1"/>
    </xf>
    <xf numFmtId="0" fontId="13" fillId="0" borderId="12" xfId="6" applyFont="1" applyFill="1" applyBorder="1" applyAlignment="1" applyProtection="1">
      <alignment horizontal="left" vertical="center" wrapText="1"/>
    </xf>
    <xf numFmtId="0" fontId="13" fillId="0" borderId="12" xfId="6" applyFont="1" applyBorder="1" applyAlignment="1">
      <alignment vertical="center" wrapText="1"/>
    </xf>
    <xf numFmtId="4" fontId="40" fillId="0" borderId="12" xfId="6" applyNumberFormat="1" applyFont="1" applyBorder="1" applyAlignment="1">
      <alignment horizontal="right" vertical="center" wrapText="1"/>
    </xf>
    <xf numFmtId="0" fontId="14" fillId="0" borderId="63" xfId="6" applyFont="1" applyFill="1" applyBorder="1" applyAlignment="1" applyProtection="1">
      <alignment horizontal="center" vertical="center" wrapText="1"/>
    </xf>
    <xf numFmtId="0" fontId="13" fillId="6" borderId="66" xfId="7" applyFont="1" applyFill="1" applyBorder="1" applyAlignment="1" applyProtection="1">
      <alignment horizontal="center" vertical="center"/>
    </xf>
    <xf numFmtId="49" fontId="13" fillId="6" borderId="12" xfId="7" applyNumberFormat="1" applyFont="1" applyFill="1" applyBorder="1" applyAlignment="1" applyProtection="1">
      <alignment horizontal="left" vertical="center" wrapText="1"/>
    </xf>
    <xf numFmtId="4" fontId="40" fillId="2" borderId="12" xfId="6" applyNumberFormat="1" applyFont="1" applyFill="1" applyBorder="1" applyAlignment="1">
      <alignment horizontal="right" vertical="center" wrapText="1"/>
    </xf>
    <xf numFmtId="4" fontId="40" fillId="6" borderId="12" xfId="6" applyNumberFormat="1" applyFont="1" applyFill="1" applyBorder="1" applyAlignment="1">
      <alignment horizontal="right" vertical="center"/>
    </xf>
    <xf numFmtId="4" fontId="40" fillId="6" borderId="97" xfId="6" applyNumberFormat="1" applyFont="1" applyFill="1" applyBorder="1" applyAlignment="1">
      <alignment horizontal="right" vertical="center"/>
    </xf>
    <xf numFmtId="0" fontId="14" fillId="0" borderId="66" xfId="7" applyFont="1" applyBorder="1" applyAlignment="1" applyProtection="1">
      <alignment horizontal="center" vertical="center"/>
    </xf>
    <xf numFmtId="49" fontId="14" fillId="0" borderId="12" xfId="7" applyNumberFormat="1" applyFont="1" applyFill="1" applyBorder="1" applyAlignment="1" applyProtection="1">
      <alignment horizontal="left" vertical="center"/>
    </xf>
    <xf numFmtId="49" fontId="13" fillId="6" borderId="12" xfId="7" applyNumberFormat="1" applyFont="1" applyFill="1" applyBorder="1" applyAlignment="1" applyProtection="1">
      <alignment horizontal="left" vertical="center"/>
    </xf>
    <xf numFmtId="4" fontId="40" fillId="6" borderId="12" xfId="6" applyNumberFormat="1" applyFont="1" applyFill="1" applyBorder="1" applyAlignment="1">
      <alignment horizontal="right" vertical="center" wrapText="1"/>
    </xf>
    <xf numFmtId="4" fontId="40" fillId="6" borderId="97" xfId="6" applyNumberFormat="1" applyFont="1" applyFill="1" applyBorder="1" applyAlignment="1">
      <alignment horizontal="right" vertical="center" wrapText="1"/>
    </xf>
    <xf numFmtId="0" fontId="14" fillId="0" borderId="12" xfId="7" applyFont="1" applyFill="1" applyBorder="1" applyAlignment="1" applyProtection="1">
      <alignment horizontal="left" vertical="center"/>
    </xf>
    <xf numFmtId="0" fontId="13" fillId="6" borderId="12" xfId="7" applyFont="1" applyFill="1" applyBorder="1" applyAlignment="1" applyProtection="1">
      <alignment horizontal="left" vertical="center"/>
    </xf>
    <xf numFmtId="0" fontId="44" fillId="0" borderId="0" xfId="6" applyFont="1"/>
    <xf numFmtId="0" fontId="14" fillId="0" borderId="67" xfId="7" applyFont="1" applyBorder="1" applyAlignment="1" applyProtection="1">
      <alignment horizontal="center" vertical="center"/>
    </xf>
    <xf numFmtId="0" fontId="13" fillId="0" borderId="0" xfId="6" applyFont="1" applyAlignment="1">
      <alignment horizontal="center"/>
    </xf>
    <xf numFmtId="4" fontId="32" fillId="0" borderId="0" xfId="7" applyNumberFormat="1" applyFont="1" applyAlignment="1">
      <alignment vertical="center"/>
    </xf>
    <xf numFmtId="0" fontId="45" fillId="0" borderId="0" xfId="3" applyFont="1"/>
    <xf numFmtId="0" fontId="45" fillId="0" borderId="0" xfId="3" applyFont="1" applyAlignment="1">
      <alignment wrapText="1"/>
    </xf>
    <xf numFmtId="43" fontId="46" fillId="0" borderId="0" xfId="3" applyNumberFormat="1" applyFont="1" applyAlignment="1">
      <alignment horizontal="center" vertical="top" wrapText="1"/>
    </xf>
    <xf numFmtId="0" fontId="8" fillId="0" borderId="0" xfId="3"/>
    <xf numFmtId="0" fontId="46" fillId="0" borderId="0" xfId="3" applyFont="1" applyBorder="1" applyAlignment="1">
      <alignment horizontal="center" vertical="center" wrapText="1"/>
    </xf>
    <xf numFmtId="0" fontId="45" fillId="0" borderId="0" xfId="3" applyFont="1" applyAlignment="1">
      <alignment vertical="center"/>
    </xf>
    <xf numFmtId="0" fontId="46" fillId="0" borderId="0" xfId="3" applyFont="1" applyBorder="1" applyAlignment="1">
      <alignment horizontal="center" vertical="center" wrapText="1"/>
    </xf>
    <xf numFmtId="0" fontId="46" fillId="6" borderId="73" xfId="3" applyFont="1" applyFill="1" applyBorder="1" applyAlignment="1">
      <alignment horizontal="center" vertical="center"/>
    </xf>
    <xf numFmtId="0" fontId="46" fillId="6" borderId="7" xfId="3" applyFont="1" applyFill="1" applyBorder="1" applyAlignment="1">
      <alignment horizontal="center" vertical="center"/>
    </xf>
    <xf numFmtId="0" fontId="46" fillId="6" borderId="7" xfId="3" applyFont="1" applyFill="1" applyBorder="1" applyAlignment="1">
      <alignment horizontal="center" vertical="center" wrapText="1"/>
    </xf>
    <xf numFmtId="0" fontId="46" fillId="6" borderId="99" xfId="3" applyFont="1" applyFill="1" applyBorder="1" applyAlignment="1">
      <alignment horizontal="center" vertical="center" wrapText="1"/>
    </xf>
    <xf numFmtId="0" fontId="45" fillId="0" borderId="66" xfId="3" applyFont="1" applyBorder="1" applyAlignment="1">
      <alignment horizontal="left" vertical="center" indent="1"/>
    </xf>
    <xf numFmtId="0" fontId="45" fillId="7" borderId="12" xfId="3" applyFont="1" applyFill="1" applyBorder="1" applyAlignment="1">
      <alignment horizontal="left" vertical="center" wrapText="1" indent="1"/>
    </xf>
    <xf numFmtId="0" fontId="45" fillId="0" borderId="97" xfId="3" applyFont="1" applyBorder="1" applyAlignment="1">
      <alignment horizontal="left" vertical="center" indent="1"/>
    </xf>
    <xf numFmtId="0" fontId="45" fillId="0" borderId="12" xfId="3" applyFont="1" applyBorder="1" applyAlignment="1">
      <alignment horizontal="left" vertical="center" wrapText="1" indent="1"/>
    </xf>
    <xf numFmtId="0" fontId="1" fillId="0" borderId="12" xfId="3" applyFont="1" applyBorder="1" applyAlignment="1">
      <alignment horizontal="left" vertical="center" wrapText="1" indent="1"/>
    </xf>
    <xf numFmtId="0" fontId="1" fillId="5" borderId="12" xfId="3" applyFont="1" applyFill="1" applyBorder="1" applyAlignment="1">
      <alignment horizontal="left" vertical="center" wrapText="1" indent="1"/>
    </xf>
    <xf numFmtId="0" fontId="45" fillId="0" borderId="67" xfId="3" applyFont="1" applyBorder="1" applyAlignment="1">
      <alignment horizontal="left" vertical="center" indent="1"/>
    </xf>
    <xf numFmtId="0" fontId="45" fillId="7" borderId="68" xfId="3" applyFont="1" applyFill="1" applyBorder="1" applyAlignment="1">
      <alignment horizontal="left" vertical="center" wrapText="1" indent="1"/>
    </xf>
    <xf numFmtId="0" fontId="1" fillId="0" borderId="68" xfId="3" applyFont="1" applyBorder="1" applyAlignment="1">
      <alignment horizontal="left" vertical="center" wrapText="1" indent="1"/>
    </xf>
    <xf numFmtId="0" fontId="45" fillId="0" borderId="74" xfId="3" applyFont="1" applyBorder="1" applyAlignment="1">
      <alignment horizontal="left" vertical="center" indent="1"/>
    </xf>
    <xf numFmtId="0" fontId="45" fillId="0" borderId="0" xfId="3" applyFont="1" applyBorder="1" applyAlignment="1">
      <alignment horizontal="left" vertical="center"/>
    </xf>
    <xf numFmtId="0" fontId="45" fillId="0" borderId="0" xfId="3" applyFont="1" applyBorder="1" applyAlignment="1">
      <alignment horizontal="left" vertical="center"/>
    </xf>
    <xf numFmtId="0" fontId="45" fillId="0" borderId="0" xfId="3" applyFont="1" applyBorder="1" applyAlignment="1">
      <alignment horizontal="center" vertical="center"/>
    </xf>
    <xf numFmtId="0" fontId="47" fillId="0" borderId="0" xfId="3" applyFont="1" applyAlignment="1">
      <alignment horizontal="left" vertical="center"/>
    </xf>
    <xf numFmtId="0" fontId="48" fillId="0" borderId="0" xfId="3" applyFont="1" applyAlignment="1">
      <alignment horizontal="center" vertical="center"/>
    </xf>
    <xf numFmtId="0" fontId="47" fillId="0" borderId="0" xfId="3" applyFont="1" applyAlignment="1">
      <alignment horizontal="center" vertical="center"/>
    </xf>
    <xf numFmtId="0" fontId="49" fillId="0" borderId="0" xfId="3" applyFont="1" applyAlignment="1">
      <alignment horizontal="center" vertical="center"/>
    </xf>
    <xf numFmtId="0" fontId="47" fillId="0" borderId="0" xfId="3" applyFont="1" applyAlignment="1">
      <alignment horizontal="center" vertical="center"/>
    </xf>
    <xf numFmtId="0" fontId="8" fillId="0" borderId="0" xfId="3" applyAlignment="1">
      <alignment vertical="center"/>
    </xf>
    <xf numFmtId="0" fontId="8" fillId="0" borderId="0" xfId="3" applyFont="1" applyAlignment="1">
      <alignment vertical="center"/>
    </xf>
    <xf numFmtId="0" fontId="8" fillId="0" borderId="0" xfId="3" applyFont="1"/>
    <xf numFmtId="4" fontId="9" fillId="0" borderId="0" xfId="6" applyNumberFormat="1" applyFont="1" applyAlignment="1">
      <alignment vertical="center"/>
    </xf>
    <xf numFmtId="4" fontId="12" fillId="0" borderId="0" xfId="6" applyNumberFormat="1" applyFont="1" applyAlignment="1">
      <alignment vertical="center"/>
    </xf>
    <xf numFmtId="0" fontId="5" fillId="0" borderId="0" xfId="6" applyFont="1"/>
    <xf numFmtId="0" fontId="6" fillId="0" borderId="0" xfId="6" applyFont="1" applyAlignment="1"/>
    <xf numFmtId="0" fontId="7" fillId="0" borderId="0" xfId="6" applyFont="1" applyAlignment="1"/>
    <xf numFmtId="0" fontId="7" fillId="0" borderId="0" xfId="6" applyFont="1" applyAlignment="1">
      <alignment horizontal="left"/>
    </xf>
    <xf numFmtId="4" fontId="6" fillId="0" borderId="0" xfId="6" applyNumberFormat="1" applyFont="1" applyAlignment="1">
      <alignment horizontal="left"/>
    </xf>
    <xf numFmtId="0" fontId="6" fillId="0" borderId="0" xfId="6" applyFont="1" applyAlignment="1">
      <alignment horizontal="left" wrapText="1"/>
    </xf>
    <xf numFmtId="0" fontId="3" fillId="0" borderId="0" xfId="6" applyFont="1" applyAlignment="1">
      <alignment horizontal="left" wrapText="1"/>
    </xf>
    <xf numFmtId="0" fontId="10" fillId="0" borderId="0" xfId="6" applyFont="1" applyBorder="1" applyAlignment="1">
      <alignment wrapText="1"/>
    </xf>
    <xf numFmtId="0" fontId="10" fillId="0" borderId="1" xfId="6" applyFont="1" applyBorder="1" applyAlignment="1">
      <alignment wrapText="1"/>
    </xf>
    <xf numFmtId="0" fontId="5" fillId="0" borderId="2" xfId="6" applyFont="1" applyFill="1" applyBorder="1" applyAlignment="1">
      <alignment horizontal="center" wrapText="1"/>
    </xf>
    <xf numFmtId="0" fontId="5" fillId="2" borderId="3" xfId="6" applyFont="1" applyFill="1" applyBorder="1" applyAlignment="1">
      <alignment horizontal="center" wrapText="1"/>
    </xf>
    <xf numFmtId="0" fontId="5" fillId="2" borderId="4" xfId="6" applyFont="1" applyFill="1" applyBorder="1" applyAlignment="1">
      <alignment horizontal="center" wrapText="1"/>
    </xf>
    <xf numFmtId="0" fontId="5" fillId="2" borderId="5" xfId="6" applyFont="1" applyFill="1" applyBorder="1" applyAlignment="1">
      <alignment horizontal="center" wrapText="1"/>
    </xf>
    <xf numFmtId="0" fontId="5" fillId="0" borderId="1" xfId="6" applyFont="1" applyFill="1" applyBorder="1" applyAlignment="1">
      <alignment horizontal="center" wrapText="1"/>
    </xf>
    <xf numFmtId="0" fontId="5" fillId="2" borderId="6" xfId="6" applyFont="1" applyFill="1" applyBorder="1" applyAlignment="1">
      <alignment horizontal="center" vertical="center" wrapText="1"/>
    </xf>
    <xf numFmtId="0" fontId="5" fillId="2" borderId="7" xfId="6" applyFont="1" applyFill="1" applyBorder="1" applyAlignment="1">
      <alignment horizontal="center" vertical="center" wrapText="1"/>
    </xf>
    <xf numFmtId="0" fontId="5" fillId="2" borderId="8" xfId="6" applyFont="1" applyFill="1" applyBorder="1" applyAlignment="1">
      <alignment horizontal="center" vertical="center" wrapText="1"/>
    </xf>
    <xf numFmtId="0" fontId="5" fillId="2" borderId="9" xfId="6" applyFont="1" applyFill="1" applyBorder="1" applyAlignment="1">
      <alignment horizontal="center" vertical="center" wrapText="1"/>
    </xf>
    <xf numFmtId="0" fontId="5" fillId="2" borderId="10" xfId="6" applyFont="1" applyFill="1" applyBorder="1" applyAlignment="1">
      <alignment horizontal="center" vertical="center" wrapText="1"/>
    </xf>
    <xf numFmtId="0" fontId="5" fillId="2" borderId="11" xfId="6" applyFont="1" applyFill="1" applyBorder="1" applyAlignment="1">
      <alignment horizontal="center" vertical="center" wrapText="1"/>
    </xf>
    <xf numFmtId="0" fontId="5" fillId="2" borderId="12" xfId="6" applyFont="1" applyFill="1" applyBorder="1" applyAlignment="1">
      <alignment horizontal="center" vertical="center" wrapText="1"/>
    </xf>
    <xf numFmtId="0" fontId="5" fillId="2" borderId="13" xfId="6" applyFont="1" applyFill="1" applyBorder="1" applyAlignment="1">
      <alignment horizontal="center" vertical="center" wrapText="1"/>
    </xf>
    <xf numFmtId="0" fontId="5" fillId="2" borderId="14" xfId="6" applyFont="1" applyFill="1" applyBorder="1" applyAlignment="1">
      <alignment horizontal="center" vertical="center" wrapText="1"/>
    </xf>
    <xf numFmtId="0" fontId="5" fillId="2" borderId="15" xfId="6" applyFont="1" applyFill="1" applyBorder="1" applyAlignment="1">
      <alignment horizontal="center" vertical="center" wrapText="1"/>
    </xf>
    <xf numFmtId="0" fontId="5" fillId="0" borderId="16" xfId="6" applyFont="1" applyFill="1" applyBorder="1"/>
    <xf numFmtId="0" fontId="5" fillId="0" borderId="17" xfId="6" applyFont="1" applyFill="1" applyBorder="1"/>
    <xf numFmtId="0" fontId="5" fillId="0" borderId="18" xfId="6" applyFont="1" applyFill="1" applyBorder="1"/>
    <xf numFmtId="0" fontId="5" fillId="0" borderId="19" xfId="6" applyFont="1" applyFill="1" applyBorder="1"/>
    <xf numFmtId="0" fontId="6" fillId="0" borderId="0" xfId="6" applyFont="1" applyAlignment="1">
      <alignment vertical="center"/>
    </xf>
    <xf numFmtId="0" fontId="12" fillId="0" borderId="20" xfId="6" applyFont="1" applyFill="1" applyBorder="1" applyAlignment="1">
      <alignment wrapText="1"/>
    </xf>
    <xf numFmtId="4" fontId="5" fillId="0" borderId="21" xfId="6" applyNumberFormat="1" applyFont="1" applyFill="1" applyBorder="1" applyAlignment="1">
      <alignment horizontal="right"/>
    </xf>
    <xf numFmtId="0" fontId="5" fillId="0" borderId="20" xfId="6" applyFont="1" applyFill="1" applyBorder="1"/>
    <xf numFmtId="0" fontId="10" fillId="0" borderId="20" xfId="6" applyFont="1" applyFill="1" applyBorder="1"/>
    <xf numFmtId="0" fontId="5" fillId="2" borderId="20" xfId="6" applyFont="1" applyFill="1" applyBorder="1"/>
    <xf numFmtId="4" fontId="5" fillId="2" borderId="21" xfId="6" applyNumberFormat="1" applyFont="1" applyFill="1" applyBorder="1" applyAlignment="1">
      <alignment horizontal="right"/>
    </xf>
    <xf numFmtId="0" fontId="5" fillId="2" borderId="24" xfId="6" applyFont="1" applyFill="1" applyBorder="1"/>
    <xf numFmtId="0" fontId="10" fillId="0" borderId="0" xfId="6" applyFont="1" applyFill="1" applyBorder="1"/>
    <xf numFmtId="4" fontId="5" fillId="0" borderId="0" xfId="6" applyNumberFormat="1" applyFont="1" applyFill="1" applyBorder="1" applyAlignment="1">
      <alignment horizontal="right"/>
    </xf>
    <xf numFmtId="0" fontId="3" fillId="0" borderId="0" xfId="6" applyFont="1" applyAlignment="1">
      <alignment horizontal="left"/>
    </xf>
    <xf numFmtId="0" fontId="5" fillId="0" borderId="0" xfId="6" applyFont="1" applyAlignment="1">
      <alignment horizontal="left"/>
    </xf>
    <xf numFmtId="0" fontId="6" fillId="0" borderId="0" xfId="6" applyFont="1"/>
    <xf numFmtId="0" fontId="5" fillId="3" borderId="6" xfId="6" applyFont="1" applyFill="1" applyBorder="1" applyAlignment="1">
      <alignment horizontal="center" vertical="center" wrapText="1"/>
    </xf>
    <xf numFmtId="0" fontId="5" fillId="3" borderId="26" xfId="6" applyFont="1" applyFill="1" applyBorder="1" applyAlignment="1">
      <alignment horizontal="center" vertical="center" wrapText="1"/>
    </xf>
    <xf numFmtId="0" fontId="5" fillId="3" borderId="27" xfId="6" applyFont="1" applyFill="1" applyBorder="1" applyAlignment="1">
      <alignment horizontal="center" vertical="center" wrapText="1"/>
    </xf>
    <xf numFmtId="0" fontId="6" fillId="0" borderId="28" xfId="6" applyFont="1" applyBorder="1" applyAlignment="1">
      <alignment horizontal="center" vertical="center" wrapText="1"/>
    </xf>
    <xf numFmtId="0" fontId="6" fillId="0" borderId="29" xfId="6" applyFont="1" applyBorder="1" applyAlignment="1">
      <alignment horizontal="center" vertical="center" wrapText="1"/>
    </xf>
    <xf numFmtId="0" fontId="6" fillId="0" borderId="30" xfId="6" applyFont="1" applyBorder="1" applyAlignment="1">
      <alignment horizontal="center" vertical="center" wrapText="1"/>
    </xf>
    <xf numFmtId="0" fontId="6" fillId="0" borderId="11" xfId="6" applyFont="1" applyBorder="1" applyAlignment="1">
      <alignment horizontal="center" vertical="center" wrapText="1"/>
    </xf>
    <xf numFmtId="0" fontId="6" fillId="0" borderId="31" xfId="6" applyFont="1" applyBorder="1" applyAlignment="1">
      <alignment horizontal="center" vertical="center" wrapText="1"/>
    </xf>
    <xf numFmtId="0" fontId="6" fillId="0" borderId="32" xfId="6" applyFont="1" applyBorder="1" applyAlignment="1">
      <alignment horizontal="center" vertical="center" wrapText="1"/>
    </xf>
    <xf numFmtId="0" fontId="5" fillId="4" borderId="16" xfId="6" applyFont="1" applyFill="1" applyBorder="1" applyAlignment="1"/>
    <xf numFmtId="0" fontId="5" fillId="4" borderId="18" xfId="6" applyFont="1" applyFill="1" applyBorder="1" applyAlignment="1"/>
    <xf numFmtId="0" fontId="6" fillId="0" borderId="19" xfId="6" applyFont="1" applyBorder="1" applyAlignment="1"/>
    <xf numFmtId="0" fontId="12" fillId="2" borderId="16" xfId="6" applyFont="1" applyFill="1" applyBorder="1"/>
    <xf numFmtId="0" fontId="5" fillId="2" borderId="19" xfId="6" applyFont="1" applyFill="1" applyBorder="1"/>
    <xf numFmtId="4" fontId="5" fillId="3" borderId="33" xfId="6" applyNumberFormat="1" applyFont="1" applyFill="1" applyBorder="1" applyAlignment="1">
      <alignment horizontal="right"/>
    </xf>
    <xf numFmtId="0" fontId="5" fillId="4" borderId="16" xfId="6" applyFont="1" applyFill="1" applyBorder="1"/>
    <xf numFmtId="0" fontId="5" fillId="4" borderId="19" xfId="6" applyFont="1" applyFill="1" applyBorder="1"/>
    <xf numFmtId="4" fontId="5" fillId="5" borderId="33" xfId="6" applyNumberFormat="1" applyFont="1" applyFill="1" applyBorder="1" applyAlignment="1">
      <alignment horizontal="right"/>
    </xf>
    <xf numFmtId="0" fontId="10" fillId="0" borderId="16" xfId="6" applyFont="1" applyBorder="1"/>
    <xf numFmtId="0" fontId="10" fillId="0" borderId="19" xfId="6" applyFont="1" applyBorder="1"/>
    <xf numFmtId="0" fontId="12" fillId="5" borderId="16" xfId="6" applyFont="1" applyFill="1" applyBorder="1"/>
    <xf numFmtId="0" fontId="5" fillId="5" borderId="19" xfId="6" applyFont="1" applyFill="1" applyBorder="1"/>
    <xf numFmtId="0" fontId="10" fillId="0" borderId="34" xfId="6" applyFont="1" applyBorder="1"/>
    <xf numFmtId="0" fontId="10" fillId="0" borderId="35" xfId="6" applyFont="1" applyBorder="1"/>
    <xf numFmtId="0" fontId="12" fillId="0" borderId="16" xfId="6" applyFont="1" applyFill="1" applyBorder="1"/>
    <xf numFmtId="4" fontId="12" fillId="0" borderId="36" xfId="6" applyNumberFormat="1" applyFont="1" applyFill="1" applyBorder="1" applyAlignment="1">
      <alignment vertical="center"/>
    </xf>
    <xf numFmtId="4" fontId="12" fillId="0" borderId="18" xfId="6" applyNumberFormat="1" applyFont="1" applyFill="1" applyBorder="1" applyAlignment="1">
      <alignment vertical="center"/>
    </xf>
    <xf numFmtId="0" fontId="6" fillId="0" borderId="19" xfId="6" applyFont="1" applyFill="1" applyBorder="1" applyAlignment="1"/>
    <xf numFmtId="0" fontId="10" fillId="0" borderId="16" xfId="6" applyFont="1" applyFill="1" applyBorder="1"/>
    <xf numFmtId="0" fontId="10" fillId="0" borderId="19" xfId="6" applyFont="1" applyFill="1" applyBorder="1"/>
    <xf numFmtId="4" fontId="10" fillId="0" borderId="33" xfId="6" applyNumberFormat="1" applyFont="1" applyFill="1" applyBorder="1" applyAlignment="1">
      <alignment horizontal="right"/>
    </xf>
    <xf numFmtId="4" fontId="5" fillId="0" borderId="33" xfId="6" applyNumberFormat="1" applyFont="1" applyFill="1" applyBorder="1" applyAlignment="1">
      <alignment horizontal="right"/>
    </xf>
    <xf numFmtId="0" fontId="5" fillId="2" borderId="16" xfId="6" applyFont="1" applyFill="1" applyBorder="1"/>
    <xf numFmtId="0" fontId="5" fillId="2" borderId="37" xfId="6" applyFont="1" applyFill="1" applyBorder="1"/>
    <xf numFmtId="0" fontId="5" fillId="2" borderId="38" xfId="6" applyFont="1" applyFill="1" applyBorder="1"/>
    <xf numFmtId="4" fontId="5" fillId="3" borderId="39" xfId="6" applyNumberFormat="1" applyFont="1" applyFill="1" applyBorder="1" applyAlignment="1">
      <alignment horizontal="right"/>
    </xf>
    <xf numFmtId="0" fontId="13" fillId="0" borderId="0" xfId="6" applyFont="1" applyFill="1" applyAlignment="1">
      <alignment horizontal="left"/>
    </xf>
    <xf numFmtId="0" fontId="14" fillId="0" borderId="0" xfId="6" applyFont="1" applyFill="1" applyAlignment="1">
      <alignment horizontal="left"/>
    </xf>
    <xf numFmtId="0" fontId="5" fillId="2" borderId="49" xfId="6" applyFont="1" applyFill="1" applyBorder="1" applyAlignment="1">
      <alignment horizontal="left" wrapText="1"/>
    </xf>
    <xf numFmtId="0" fontId="5" fillId="2" borderId="37" xfId="6" applyFont="1" applyFill="1" applyBorder="1" applyAlignment="1">
      <alignment horizontal="left" wrapText="1"/>
    </xf>
    <xf numFmtId="14" fontId="5" fillId="0" borderId="0" xfId="6" applyNumberFormat="1" applyFont="1" applyBorder="1" applyAlignment="1">
      <alignment horizontal="left" wrapText="1"/>
    </xf>
    <xf numFmtId="0" fontId="5" fillId="0" borderId="0" xfId="6" applyFont="1" applyBorder="1" applyAlignment="1">
      <alignment horizontal="left" wrapText="1"/>
    </xf>
    <xf numFmtId="0" fontId="5" fillId="3" borderId="51" xfId="6" applyFont="1" applyFill="1" applyBorder="1" applyAlignment="1">
      <alignment horizontal="center" wrapText="1"/>
    </xf>
    <xf numFmtId="0" fontId="5" fillId="3" borderId="52" xfId="6" applyFont="1" applyFill="1" applyBorder="1" applyAlignment="1">
      <alignment horizontal="center" wrapText="1"/>
    </xf>
    <xf numFmtId="0" fontId="5" fillId="3" borderId="53" xfId="6" applyFont="1" applyFill="1" applyBorder="1" applyAlignment="1">
      <alignment horizontal="center" wrapText="1"/>
    </xf>
    <xf numFmtId="0" fontId="10" fillId="0" borderId="20" xfId="6" applyFont="1" applyBorder="1" applyAlignment="1">
      <alignment wrapText="1"/>
    </xf>
    <xf numFmtId="4" fontId="10" fillId="0" borderId="21" xfId="6" applyNumberFormat="1" applyFont="1" applyBorder="1" applyAlignment="1">
      <alignment horizontal="right"/>
    </xf>
    <xf numFmtId="4" fontId="10" fillId="0" borderId="22" xfId="6" applyNumberFormat="1" applyFont="1" applyFill="1" applyBorder="1" applyAlignment="1">
      <alignment horizontal="right"/>
    </xf>
    <xf numFmtId="0" fontId="10" fillId="0" borderId="54" xfId="6" applyFont="1" applyBorder="1" applyAlignment="1">
      <alignment wrapText="1"/>
    </xf>
    <xf numFmtId="0" fontId="10" fillId="0" borderId="23" xfId="6" applyFont="1" applyBorder="1" applyAlignment="1">
      <alignment wrapText="1"/>
    </xf>
    <xf numFmtId="0" fontId="10" fillId="0" borderId="55" xfId="6" applyFont="1" applyFill="1" applyBorder="1" applyAlignment="1">
      <alignment wrapText="1"/>
    </xf>
    <xf numFmtId="0" fontId="10" fillId="0" borderId="56" xfId="6" applyFont="1" applyBorder="1" applyAlignment="1">
      <alignment wrapText="1"/>
    </xf>
    <xf numFmtId="4" fontId="10" fillId="0" borderId="57" xfId="6" applyNumberFormat="1" applyFont="1" applyBorder="1" applyAlignment="1">
      <alignment horizontal="right"/>
    </xf>
    <xf numFmtId="2" fontId="10" fillId="0" borderId="57" xfId="6" applyNumberFormat="1" applyFont="1" applyBorder="1" applyAlignment="1">
      <alignment horizontal="right"/>
    </xf>
    <xf numFmtId="2" fontId="10" fillId="0" borderId="58" xfId="6" applyNumberFormat="1" applyFont="1" applyFill="1" applyBorder="1" applyAlignment="1">
      <alignment horizontal="right"/>
    </xf>
    <xf numFmtId="0" fontId="2" fillId="0" borderId="0" xfId="6" applyFont="1" applyAlignment="1">
      <alignment horizontal="left"/>
    </xf>
    <xf numFmtId="0" fontId="14" fillId="0" borderId="0" xfId="6" applyFont="1" applyAlignment="1"/>
    <xf numFmtId="0" fontId="5" fillId="3" borderId="27" xfId="6" applyFont="1" applyFill="1" applyBorder="1" applyAlignment="1">
      <alignment horizontal="center" wrapText="1"/>
    </xf>
    <xf numFmtId="0" fontId="5" fillId="3" borderId="59" xfId="6" applyFont="1" applyFill="1" applyBorder="1" applyAlignment="1">
      <alignment horizontal="center" wrapText="1"/>
    </xf>
    <xf numFmtId="0" fontId="5" fillId="3" borderId="60" xfId="6" applyFont="1" applyFill="1" applyBorder="1" applyAlignment="1">
      <alignment horizontal="center" wrapText="1"/>
    </xf>
    <xf numFmtId="0" fontId="5" fillId="3" borderId="42" xfId="6" applyFont="1" applyFill="1" applyBorder="1" applyAlignment="1">
      <alignment horizontal="center" wrapText="1"/>
    </xf>
    <xf numFmtId="0" fontId="6" fillId="0" borderId="61" xfId="6" applyFont="1" applyBorder="1" applyAlignment="1">
      <alignment horizontal="center" wrapText="1"/>
    </xf>
    <xf numFmtId="0" fontId="5" fillId="3" borderId="62" xfId="6" applyFont="1" applyFill="1" applyBorder="1" applyAlignment="1">
      <alignment horizontal="center" wrapText="1"/>
    </xf>
    <xf numFmtId="0" fontId="5" fillId="3" borderId="12" xfId="6" applyFont="1" applyFill="1" applyBorder="1" applyAlignment="1">
      <alignment horizontal="center" wrapText="1"/>
    </xf>
    <xf numFmtId="0" fontId="5" fillId="3" borderId="44" xfId="6" applyFont="1" applyFill="1" applyBorder="1" applyAlignment="1">
      <alignment horizontal="center" wrapText="1"/>
    </xf>
    <xf numFmtId="0" fontId="5" fillId="3" borderId="63" xfId="6" applyFont="1" applyFill="1" applyBorder="1" applyAlignment="1">
      <alignment horizontal="center" wrapText="1"/>
    </xf>
    <xf numFmtId="0" fontId="5" fillId="3" borderId="64" xfId="6" applyFont="1" applyFill="1" applyBorder="1" applyAlignment="1">
      <alignment horizontal="center" wrapText="1"/>
    </xf>
    <xf numFmtId="0" fontId="5" fillId="3" borderId="65" xfId="6" applyFont="1" applyFill="1" applyBorder="1" applyAlignment="1">
      <alignment horizontal="center" wrapText="1"/>
    </xf>
    <xf numFmtId="0" fontId="5" fillId="0" borderId="43" xfId="6" applyFont="1" applyBorder="1" applyAlignment="1">
      <alignment wrapText="1"/>
    </xf>
    <xf numFmtId="4" fontId="5" fillId="0" borderId="62" xfId="6" applyNumberFormat="1" applyFont="1" applyBorder="1" applyAlignment="1">
      <alignment horizontal="right"/>
    </xf>
    <xf numFmtId="4" fontId="5" fillId="0" borderId="12" xfId="6" applyNumberFormat="1" applyFont="1" applyBorder="1" applyAlignment="1">
      <alignment horizontal="right"/>
    </xf>
    <xf numFmtId="4" fontId="9" fillId="0" borderId="12" xfId="6" applyNumberFormat="1" applyFont="1" applyBorder="1" applyAlignment="1">
      <alignment vertical="center"/>
    </xf>
    <xf numFmtId="4" fontId="9" fillId="0" borderId="44" xfId="6" applyNumberFormat="1" applyFont="1" applyBorder="1" applyAlignment="1">
      <alignment vertical="center"/>
    </xf>
    <xf numFmtId="4" fontId="9" fillId="0" borderId="66" xfId="6" applyNumberFormat="1" applyFont="1" applyBorder="1" applyAlignment="1">
      <alignment vertical="center"/>
    </xf>
    <xf numFmtId="4" fontId="5" fillId="0" borderId="44" xfId="6" applyNumberFormat="1" applyFont="1" applyBorder="1" applyAlignment="1">
      <alignment horizontal="right"/>
    </xf>
    <xf numFmtId="0" fontId="16" fillId="0" borderId="43" xfId="6" applyFont="1" applyFill="1" applyBorder="1" applyAlignment="1">
      <alignment vertical="center" wrapText="1"/>
    </xf>
    <xf numFmtId="2" fontId="10" fillId="0" borderId="62" xfId="6" applyNumberFormat="1" applyFont="1" applyBorder="1" applyAlignment="1">
      <alignment wrapText="1"/>
    </xf>
    <xf numFmtId="2" fontId="10" fillId="0" borderId="12" xfId="6" applyNumberFormat="1" applyFont="1" applyBorder="1" applyAlignment="1">
      <alignment wrapText="1"/>
    </xf>
    <xf numFmtId="2" fontId="10" fillId="0" borderId="44" xfId="6" applyNumberFormat="1" applyFont="1" applyBorder="1" applyAlignment="1">
      <alignment wrapText="1"/>
    </xf>
    <xf numFmtId="0" fontId="16" fillId="0" borderId="50" xfId="6" applyFont="1" applyFill="1" applyBorder="1" applyAlignment="1">
      <alignment vertical="center" wrapText="1"/>
    </xf>
    <xf numFmtId="4" fontId="10" fillId="0" borderId="67" xfId="6" applyNumberFormat="1" applyFont="1" applyBorder="1" applyAlignment="1">
      <alignment horizontal="right"/>
    </xf>
    <xf numFmtId="2" fontId="10" fillId="0" borderId="68" xfId="6" applyNumberFormat="1" applyFont="1" applyBorder="1" applyAlignment="1">
      <alignment horizontal="right"/>
    </xf>
    <xf numFmtId="4" fontId="9" fillId="0" borderId="68" xfId="6" applyNumberFormat="1" applyFont="1" applyBorder="1" applyAlignment="1">
      <alignment vertical="center"/>
    </xf>
    <xf numFmtId="4" fontId="9" fillId="0" borderId="48" xfId="6" applyNumberFormat="1" applyFont="1" applyBorder="1" applyAlignment="1">
      <alignment vertical="center"/>
    </xf>
    <xf numFmtId="4" fontId="9" fillId="0" borderId="67" xfId="6" applyNumberFormat="1" applyFont="1" applyBorder="1" applyAlignment="1">
      <alignment vertical="center"/>
    </xf>
    <xf numFmtId="2" fontId="10" fillId="0" borderId="48" xfId="6" applyNumberFormat="1" applyFont="1" applyBorder="1" applyAlignment="1">
      <alignment horizontal="right"/>
    </xf>
    <xf numFmtId="0" fontId="5" fillId="2" borderId="47" xfId="6" applyFont="1" applyFill="1" applyBorder="1" applyAlignment="1">
      <alignment wrapText="1"/>
    </xf>
    <xf numFmtId="4" fontId="5" fillId="2" borderId="69" xfId="6" applyNumberFormat="1" applyFont="1" applyFill="1" applyBorder="1" applyAlignment="1">
      <alignment horizontal="right"/>
    </xf>
    <xf numFmtId="4" fontId="5" fillId="2" borderId="70" xfId="6" applyNumberFormat="1" applyFont="1" applyFill="1" applyBorder="1" applyAlignment="1">
      <alignment horizontal="right"/>
    </xf>
    <xf numFmtId="4" fontId="5" fillId="2" borderId="71" xfId="6" applyNumberFormat="1" applyFont="1" applyFill="1" applyBorder="1" applyAlignment="1">
      <alignment horizontal="right"/>
    </xf>
    <xf numFmtId="4" fontId="5" fillId="2" borderId="2" xfId="6" applyNumberFormat="1" applyFont="1" applyFill="1" applyBorder="1" applyAlignment="1">
      <alignment horizontal="right"/>
    </xf>
    <xf numFmtId="4" fontId="5" fillId="2" borderId="72" xfId="6" applyNumberFormat="1" applyFont="1" applyFill="1" applyBorder="1" applyAlignment="1">
      <alignment horizontal="right"/>
    </xf>
    <xf numFmtId="0" fontId="10" fillId="3" borderId="73" xfId="6" applyFont="1" applyFill="1" applyBorder="1" applyAlignment="1">
      <alignment horizontal="center" wrapText="1"/>
    </xf>
    <xf numFmtId="0" fontId="10" fillId="0" borderId="67" xfId="6" applyFont="1" applyBorder="1" applyAlignment="1">
      <alignment wrapText="1"/>
    </xf>
    <xf numFmtId="4" fontId="10" fillId="0" borderId="68" xfId="6" applyNumberFormat="1" applyFont="1" applyBorder="1" applyAlignment="1">
      <alignment horizontal="right"/>
    </xf>
    <xf numFmtId="4" fontId="10" fillId="0" borderId="74" xfId="6" applyNumberFormat="1" applyFont="1" applyBorder="1" applyAlignment="1">
      <alignment horizontal="right"/>
    </xf>
    <xf numFmtId="0" fontId="5" fillId="3" borderId="49" xfId="6" applyFont="1" applyFill="1" applyBorder="1" applyAlignment="1">
      <alignment wrapText="1"/>
    </xf>
    <xf numFmtId="0" fontId="5" fillId="3" borderId="75" xfId="6" applyFont="1" applyFill="1" applyBorder="1" applyAlignment="1">
      <alignment wrapText="1"/>
    </xf>
    <xf numFmtId="0" fontId="10" fillId="0" borderId="16" xfId="6" applyFont="1" applyBorder="1" applyAlignment="1">
      <alignment wrapText="1"/>
    </xf>
    <xf numFmtId="0" fontId="10" fillId="0" borderId="76" xfId="6" applyFont="1" applyBorder="1" applyAlignment="1">
      <alignment wrapText="1"/>
    </xf>
    <xf numFmtId="0" fontId="10" fillId="0" borderId="77" xfId="6" applyFont="1" applyBorder="1" applyAlignment="1">
      <alignment wrapText="1"/>
    </xf>
    <xf numFmtId="0" fontId="10" fillId="0" borderId="78" xfId="6" applyFont="1" applyBorder="1" applyAlignment="1">
      <alignment wrapText="1"/>
    </xf>
    <xf numFmtId="4" fontId="10" fillId="0" borderId="23" xfId="6" applyNumberFormat="1" applyFont="1" applyBorder="1" applyAlignment="1">
      <alignment horizontal="right"/>
    </xf>
    <xf numFmtId="0" fontId="10" fillId="0" borderId="11" xfId="6" applyFont="1" applyFill="1" applyBorder="1" applyAlignment="1">
      <alignment horizontal="left" wrapText="1" indent="1"/>
    </xf>
    <xf numFmtId="0" fontId="10" fillId="0" borderId="13" xfId="6" applyFont="1" applyFill="1" applyBorder="1" applyAlignment="1">
      <alignment horizontal="left" wrapText="1" indent="1"/>
    </xf>
    <xf numFmtId="4" fontId="10" fillId="0" borderId="14" xfId="6" applyNumberFormat="1" applyFont="1" applyBorder="1" applyAlignment="1">
      <alignment horizontal="right"/>
    </xf>
    <xf numFmtId="0" fontId="10" fillId="0" borderId="16" xfId="6" applyFont="1" applyFill="1" applyBorder="1" applyAlignment="1">
      <alignment horizontal="left" wrapText="1" indent="1"/>
    </xf>
    <xf numFmtId="0" fontId="10" fillId="0" borderId="76" xfId="6" applyFont="1" applyFill="1" applyBorder="1" applyAlignment="1">
      <alignment horizontal="left" wrapText="1" indent="1"/>
    </xf>
    <xf numFmtId="0" fontId="10" fillId="0" borderId="37" xfId="6" applyFont="1" applyFill="1" applyBorder="1" applyAlignment="1">
      <alignment horizontal="left" wrapText="1" indent="1"/>
    </xf>
    <xf numFmtId="0" fontId="10" fillId="0" borderId="79" xfId="6" applyFont="1" applyFill="1" applyBorder="1" applyAlignment="1">
      <alignment horizontal="left" wrapText="1" indent="1"/>
    </xf>
    <xf numFmtId="4" fontId="10" fillId="0" borderId="25" xfId="6" applyNumberFormat="1" applyFont="1" applyBorder="1" applyAlignment="1">
      <alignment horizontal="right"/>
    </xf>
    <xf numFmtId="4" fontId="17" fillId="0" borderId="0" xfId="6" applyNumberFormat="1" applyFont="1" applyAlignment="1">
      <alignment horizontal="left" vertical="center" wrapText="1"/>
    </xf>
    <xf numFmtId="4" fontId="12" fillId="0" borderId="0" xfId="6" applyNumberFormat="1" applyFont="1" applyAlignment="1">
      <alignment vertical="center" wrapText="1"/>
    </xf>
    <xf numFmtId="4" fontId="9" fillId="0" borderId="0" xfId="6" applyNumberFormat="1" applyFont="1" applyAlignment="1">
      <alignment vertical="center" wrapText="1"/>
    </xf>
    <xf numFmtId="4" fontId="7" fillId="6" borderId="3" xfId="6" applyNumberFormat="1" applyFont="1" applyFill="1" applyBorder="1" applyAlignment="1">
      <alignment horizontal="center" vertical="center"/>
    </xf>
    <xf numFmtId="0" fontId="10" fillId="0" borderId="5" xfId="6" applyFont="1" applyBorder="1" applyAlignment="1">
      <alignment horizontal="center" vertical="center"/>
    </xf>
    <xf numFmtId="4" fontId="12" fillId="6" borderId="40" xfId="6" applyNumberFormat="1" applyFont="1" applyFill="1" applyBorder="1" applyAlignment="1">
      <alignment horizontal="center" vertical="center" wrapText="1"/>
    </xf>
    <xf numFmtId="4" fontId="12" fillId="6" borderId="4" xfId="6" applyNumberFormat="1" applyFont="1" applyFill="1" applyBorder="1" applyAlignment="1">
      <alignment horizontal="center" vertical="center" wrapText="1"/>
    </xf>
    <xf numFmtId="4" fontId="7" fillId="2" borderId="4" xfId="6" applyNumberFormat="1" applyFont="1" applyFill="1" applyBorder="1" applyAlignment="1">
      <alignment horizontal="center" vertical="center" wrapText="1"/>
    </xf>
    <xf numFmtId="4" fontId="7" fillId="2" borderId="40" xfId="6" applyNumberFormat="1" applyFont="1" applyFill="1" applyBorder="1" applyAlignment="1">
      <alignment horizontal="center" vertical="center" wrapText="1"/>
    </xf>
    <xf numFmtId="4" fontId="7" fillId="2" borderId="5" xfId="6" applyNumberFormat="1" applyFont="1" applyFill="1" applyBorder="1" applyAlignment="1">
      <alignment horizontal="center" vertical="center" wrapText="1"/>
    </xf>
    <xf numFmtId="4" fontId="7" fillId="0" borderId="59" xfId="6" applyNumberFormat="1" applyFont="1" applyFill="1" applyBorder="1" applyAlignment="1">
      <alignment horizontal="left" vertical="center" wrapText="1"/>
    </xf>
    <xf numFmtId="0" fontId="6" fillId="0" borderId="42" xfId="6" applyFont="1" applyFill="1" applyBorder="1" applyAlignment="1">
      <alignment vertical="center"/>
    </xf>
    <xf numFmtId="4" fontId="12" fillId="0" borderId="41" xfId="6" applyNumberFormat="1" applyFont="1" applyFill="1" applyBorder="1" applyAlignment="1">
      <alignment vertical="center"/>
    </xf>
    <xf numFmtId="4" fontId="12" fillId="0" borderId="60" xfId="6" applyNumberFormat="1" applyFont="1" applyBorder="1" applyAlignment="1">
      <alignment vertical="center"/>
    </xf>
    <xf numFmtId="4" fontId="12" fillId="0" borderId="41" xfId="6" applyNumberFormat="1" applyFont="1" applyBorder="1" applyAlignment="1">
      <alignment vertical="center"/>
    </xf>
    <xf numFmtId="4" fontId="12" fillId="0" borderId="42" xfId="6" applyNumberFormat="1" applyFont="1" applyBorder="1" applyAlignment="1">
      <alignment vertical="center"/>
    </xf>
    <xf numFmtId="4" fontId="12" fillId="0" borderId="66" xfId="6" applyNumberFormat="1" applyFont="1" applyBorder="1" applyAlignment="1">
      <alignment vertical="center"/>
    </xf>
    <xf numFmtId="4" fontId="12" fillId="0" borderId="80" xfId="6" applyNumberFormat="1" applyFont="1" applyBorder="1" applyAlignment="1">
      <alignment vertical="center"/>
    </xf>
    <xf numFmtId="4" fontId="12" fillId="0" borderId="43" xfId="6" applyNumberFormat="1" applyFont="1" applyFill="1" applyBorder="1" applyAlignment="1">
      <alignment vertical="center"/>
    </xf>
    <xf numFmtId="4" fontId="12" fillId="0" borderId="81" xfId="6" applyNumberFormat="1" applyFont="1" applyBorder="1" applyAlignment="1">
      <alignment vertical="center"/>
    </xf>
    <xf numFmtId="4" fontId="12" fillId="0" borderId="43" xfId="6" applyNumberFormat="1" applyFont="1" applyBorder="1" applyAlignment="1">
      <alignment vertical="center"/>
    </xf>
    <xf numFmtId="4" fontId="12" fillId="0" borderId="44" xfId="6" applyNumberFormat="1" applyFont="1" applyBorder="1" applyAlignment="1">
      <alignment vertical="center"/>
    </xf>
    <xf numFmtId="4" fontId="9" fillId="0" borderId="80" xfId="6" applyNumberFormat="1" applyFont="1" applyBorder="1" applyAlignment="1">
      <alignment vertical="center"/>
    </xf>
    <xf numFmtId="3" fontId="9" fillId="0" borderId="43" xfId="6" applyNumberFormat="1" applyFont="1" applyFill="1" applyBorder="1" applyAlignment="1">
      <alignment vertical="center"/>
    </xf>
    <xf numFmtId="4" fontId="9" fillId="0" borderId="81" xfId="6" applyNumberFormat="1" applyFont="1" applyBorder="1" applyAlignment="1">
      <alignment vertical="center"/>
    </xf>
    <xf numFmtId="4" fontId="9" fillId="0" borderId="43" xfId="6" applyNumberFormat="1" applyFont="1" applyBorder="1" applyAlignment="1">
      <alignment vertical="center"/>
    </xf>
    <xf numFmtId="4" fontId="9" fillId="0" borderId="82" xfId="6" applyNumberFormat="1" applyFont="1" applyBorder="1" applyAlignment="1">
      <alignment vertical="center"/>
    </xf>
    <xf numFmtId="4" fontId="9" fillId="0" borderId="83" xfId="6" applyNumberFormat="1" applyFont="1" applyBorder="1" applyAlignment="1">
      <alignment vertical="center"/>
    </xf>
    <xf numFmtId="3" fontId="9" fillId="0" borderId="84" xfId="6" applyNumberFormat="1" applyFont="1" applyFill="1" applyBorder="1" applyAlignment="1">
      <alignment vertical="center"/>
    </xf>
    <xf numFmtId="4" fontId="9" fillId="0" borderId="85" xfId="6" applyNumberFormat="1" applyFont="1" applyBorder="1" applyAlignment="1">
      <alignment vertical="center"/>
    </xf>
    <xf numFmtId="4" fontId="9" fillId="0" borderId="84" xfId="6" applyNumberFormat="1" applyFont="1" applyBorder="1" applyAlignment="1">
      <alignment vertical="center"/>
    </xf>
    <xf numFmtId="4" fontId="9" fillId="0" borderId="86" xfId="6" applyNumberFormat="1" applyFont="1" applyBorder="1" applyAlignment="1">
      <alignment vertical="center"/>
    </xf>
    <xf numFmtId="4" fontId="12" fillId="6" borderId="87" xfId="6" applyNumberFormat="1" applyFont="1" applyFill="1" applyBorder="1" applyAlignment="1">
      <alignment vertical="center"/>
    </xf>
    <xf numFmtId="4" fontId="12" fillId="6" borderId="88" xfId="6" applyNumberFormat="1" applyFont="1" applyFill="1" applyBorder="1" applyAlignment="1">
      <alignment vertical="center"/>
    </xf>
    <xf numFmtId="4" fontId="12" fillId="6" borderId="40" xfId="6" applyNumberFormat="1" applyFont="1" applyFill="1" applyBorder="1" applyAlignment="1">
      <alignment vertical="center"/>
    </xf>
    <xf numFmtId="4" fontId="7" fillId="6" borderId="5" xfId="6" applyNumberFormat="1" applyFont="1" applyFill="1" applyBorder="1" applyAlignment="1">
      <alignment horizontal="center" vertical="center"/>
    </xf>
    <xf numFmtId="0" fontId="6" fillId="0" borderId="42" xfId="6" applyFont="1" applyFill="1" applyBorder="1" applyAlignment="1">
      <alignment horizontal="left" vertical="center" wrapText="1"/>
    </xf>
    <xf numFmtId="4" fontId="12" fillId="0" borderId="61" xfId="6" applyNumberFormat="1" applyFont="1" applyFill="1" applyBorder="1" applyAlignment="1">
      <alignment vertical="center"/>
    </xf>
    <xf numFmtId="4" fontId="12" fillId="0" borderId="89" xfId="6" applyNumberFormat="1" applyFont="1" applyBorder="1" applyAlignment="1">
      <alignment vertical="center"/>
    </xf>
    <xf numFmtId="4" fontId="12" fillId="0" borderId="61" xfId="6" applyNumberFormat="1" applyFont="1" applyBorder="1" applyAlignment="1">
      <alignment vertical="center"/>
    </xf>
    <xf numFmtId="4" fontId="12" fillId="0" borderId="65" xfId="6" applyNumberFormat="1" applyFont="1" applyBorder="1" applyAlignment="1">
      <alignment vertical="center"/>
    </xf>
    <xf numFmtId="4" fontId="12" fillId="0" borderId="63" xfId="6" applyNumberFormat="1" applyFont="1" applyBorder="1" applyAlignment="1">
      <alignment vertical="center"/>
    </xf>
    <xf numFmtId="4" fontId="12" fillId="0" borderId="90" xfId="6" applyNumberFormat="1" applyFont="1" applyBorder="1" applyAlignment="1">
      <alignment vertical="center"/>
    </xf>
    <xf numFmtId="4" fontId="12" fillId="6" borderId="4" xfId="6" applyNumberFormat="1" applyFont="1" applyFill="1" applyBorder="1" applyAlignment="1">
      <alignment vertical="center"/>
    </xf>
    <xf numFmtId="4" fontId="12" fillId="6" borderId="5" xfId="6" applyNumberFormat="1" applyFont="1" applyFill="1" applyBorder="1" applyAlignment="1">
      <alignment vertical="center"/>
    </xf>
    <xf numFmtId="4" fontId="7" fillId="0" borderId="0" xfId="6" applyNumberFormat="1" applyFont="1" applyFill="1" applyBorder="1" applyAlignment="1" applyProtection="1">
      <alignment horizontal="left" vertical="center"/>
      <protection locked="0"/>
    </xf>
    <xf numFmtId="0" fontId="10" fillId="0" borderId="0" xfId="6" applyFont="1" applyAlignment="1">
      <alignment horizontal="left" vertical="center"/>
    </xf>
    <xf numFmtId="4" fontId="9" fillId="0" borderId="0" xfId="6" applyNumberFormat="1" applyFont="1" applyFill="1" applyBorder="1" applyAlignment="1" applyProtection="1">
      <alignment vertical="center"/>
      <protection locked="0"/>
    </xf>
    <xf numFmtId="4" fontId="7" fillId="2" borderId="6" xfId="6" applyNumberFormat="1" applyFont="1" applyFill="1" applyBorder="1" applyAlignment="1" applyProtection="1">
      <alignment horizontal="center" vertical="center"/>
      <protection locked="0"/>
    </xf>
    <xf numFmtId="4" fontId="7" fillId="2" borderId="91" xfId="6" applyNumberFormat="1" applyFont="1" applyFill="1" applyBorder="1" applyAlignment="1" applyProtection="1">
      <alignment horizontal="center" vertical="center"/>
      <protection locked="0"/>
    </xf>
    <xf numFmtId="4" fontId="7" fillId="2" borderId="26" xfId="6" applyNumberFormat="1" applyFont="1" applyFill="1" applyBorder="1" applyAlignment="1" applyProtection="1">
      <alignment horizontal="center" vertical="center"/>
      <protection locked="0"/>
    </xf>
    <xf numFmtId="4" fontId="12" fillId="2" borderId="27" xfId="6" applyNumberFormat="1" applyFont="1" applyFill="1" applyBorder="1" applyAlignment="1" applyProtection="1">
      <alignment horizontal="center" vertical="center" wrapText="1"/>
      <protection locked="0"/>
    </xf>
    <xf numFmtId="4" fontId="12" fillId="2" borderId="3" xfId="6" applyNumberFormat="1" applyFont="1" applyFill="1" applyBorder="1" applyAlignment="1" applyProtection="1">
      <alignment horizontal="center" vertical="center"/>
      <protection locked="0"/>
    </xf>
    <xf numFmtId="4" fontId="12" fillId="2" borderId="4" xfId="6" applyNumberFormat="1" applyFont="1" applyFill="1" applyBorder="1" applyAlignment="1" applyProtection="1">
      <alignment horizontal="center" vertical="center"/>
      <protection locked="0"/>
    </xf>
    <xf numFmtId="4" fontId="12" fillId="2" borderId="5" xfId="6" applyNumberFormat="1" applyFont="1" applyFill="1" applyBorder="1" applyAlignment="1" applyProtection="1">
      <alignment horizontal="center" vertical="center"/>
      <protection locked="0"/>
    </xf>
    <xf numFmtId="4" fontId="7" fillId="6" borderId="27" xfId="6" applyNumberFormat="1" applyFont="1" applyFill="1" applyBorder="1" applyAlignment="1" applyProtection="1">
      <alignment horizontal="center" vertical="center" wrapText="1"/>
      <protection locked="0"/>
    </xf>
    <xf numFmtId="4" fontId="7" fillId="2" borderId="92" xfId="6" applyNumberFormat="1" applyFont="1" applyFill="1" applyBorder="1" applyAlignment="1" applyProtection="1">
      <alignment horizontal="center" vertical="center"/>
      <protection locked="0"/>
    </xf>
    <xf numFmtId="4" fontId="7" fillId="2" borderId="1" xfId="6" applyNumberFormat="1" applyFont="1" applyFill="1" applyBorder="1" applyAlignment="1" applyProtection="1">
      <alignment horizontal="center" vertical="center"/>
      <protection locked="0"/>
    </xf>
    <xf numFmtId="4" fontId="7" fillId="2" borderId="2" xfId="6" applyNumberFormat="1" applyFont="1" applyFill="1" applyBorder="1" applyAlignment="1" applyProtection="1">
      <alignment horizontal="center" vertical="center"/>
      <protection locked="0"/>
    </xf>
    <xf numFmtId="4" fontId="12" fillId="2" borderId="50" xfId="6" applyNumberFormat="1" applyFont="1" applyFill="1" applyBorder="1" applyAlignment="1" applyProtection="1">
      <alignment horizontal="center" vertical="center" wrapText="1"/>
      <protection locked="0"/>
    </xf>
    <xf numFmtId="4" fontId="9" fillId="6" borderId="91" xfId="6" applyNumberFormat="1" applyFont="1" applyFill="1" applyBorder="1" applyAlignment="1" applyProtection="1">
      <alignment horizontal="center" vertical="center" wrapText="1"/>
      <protection locked="0"/>
    </xf>
    <xf numFmtId="4" fontId="9" fillId="6" borderId="27" xfId="6" applyNumberFormat="1" applyFont="1" applyFill="1" applyBorder="1" applyAlignment="1" applyProtection="1">
      <alignment horizontal="center" vertical="center" wrapText="1"/>
      <protection locked="0"/>
    </xf>
    <xf numFmtId="4" fontId="7" fillId="6" borderId="30" xfId="6" applyNumberFormat="1" applyFont="1" applyFill="1" applyBorder="1" applyAlignment="1" applyProtection="1">
      <alignment horizontal="center" vertical="center" wrapText="1"/>
      <protection locked="0"/>
    </xf>
    <xf numFmtId="49" fontId="9" fillId="0" borderId="41" xfId="6" applyNumberFormat="1" applyFont="1" applyFill="1" applyBorder="1" applyAlignment="1" applyProtection="1">
      <alignment vertical="center"/>
      <protection locked="0"/>
    </xf>
    <xf numFmtId="4" fontId="6" fillId="0" borderId="59" xfId="6" applyNumberFormat="1" applyFont="1" applyFill="1" applyBorder="1" applyAlignment="1" applyProtection="1">
      <alignment horizontal="left" vertical="center" wrapText="1"/>
      <protection locked="0"/>
    </xf>
    <xf numFmtId="4" fontId="6" fillId="0" borderId="60" xfId="6" applyNumberFormat="1" applyFont="1" applyFill="1" applyBorder="1" applyAlignment="1" applyProtection="1">
      <alignment horizontal="left" vertical="center" wrapText="1"/>
      <protection locked="0"/>
    </xf>
    <xf numFmtId="4" fontId="6" fillId="0" borderId="42" xfId="6" applyNumberFormat="1" applyFont="1" applyFill="1" applyBorder="1" applyAlignment="1" applyProtection="1">
      <alignment horizontal="left" vertical="center" wrapText="1"/>
      <protection locked="0"/>
    </xf>
    <xf numFmtId="4" fontId="12" fillId="0" borderId="59" xfId="6" applyNumberFormat="1" applyFont="1" applyFill="1" applyBorder="1" applyAlignment="1" applyProtection="1">
      <alignment vertical="center"/>
      <protection locked="0"/>
    </xf>
    <xf numFmtId="4" fontId="12" fillId="0" borderId="41" xfId="6" applyNumberFormat="1" applyFont="1" applyFill="1" applyBorder="1" applyAlignment="1" applyProtection="1">
      <alignment vertical="center"/>
      <protection locked="0"/>
    </xf>
    <xf numFmtId="49" fontId="12" fillId="0" borderId="61" xfId="6" applyNumberFormat="1" applyFont="1" applyFill="1" applyBorder="1" applyAlignment="1" applyProtection="1">
      <alignment vertical="center"/>
      <protection locked="0"/>
    </xf>
    <xf numFmtId="4" fontId="6" fillId="0" borderId="93" xfId="6" applyNumberFormat="1" applyFont="1" applyFill="1" applyBorder="1" applyAlignment="1" applyProtection="1">
      <alignment horizontal="left" vertical="center" wrapText="1" indent="2"/>
      <protection locked="0"/>
    </xf>
    <xf numFmtId="0" fontId="6" fillId="0" borderId="81" xfId="6" applyFont="1" applyFill="1" applyBorder="1" applyAlignment="1">
      <alignment horizontal="left" vertical="center" wrapText="1" indent="2"/>
    </xf>
    <xf numFmtId="0" fontId="6" fillId="0" borderId="44" xfId="6" applyFont="1" applyFill="1" applyBorder="1" applyAlignment="1">
      <alignment horizontal="left" vertical="center" wrapText="1" indent="2"/>
    </xf>
    <xf numFmtId="4" fontId="12" fillId="0" borderId="93" xfId="6" applyNumberFormat="1" applyFont="1" applyFill="1" applyBorder="1" applyAlignment="1" applyProtection="1">
      <alignment vertical="center"/>
      <protection locked="0"/>
    </xf>
    <xf numFmtId="4" fontId="9" fillId="0" borderId="43" xfId="6" applyNumberFormat="1" applyFont="1" applyFill="1" applyBorder="1" applyAlignment="1" applyProtection="1">
      <alignment vertical="center"/>
      <protection locked="0"/>
    </xf>
    <xf numFmtId="49" fontId="9" fillId="0" borderId="61" xfId="6" applyNumberFormat="1" applyFont="1" applyFill="1" applyBorder="1" applyAlignment="1" applyProtection="1">
      <alignment vertical="center"/>
      <protection locked="0"/>
    </xf>
    <xf numFmtId="4" fontId="6" fillId="0" borderId="94" xfId="6" applyNumberFormat="1" applyFont="1" applyFill="1" applyBorder="1" applyAlignment="1" applyProtection="1">
      <alignment horizontal="left" vertical="center" wrapText="1"/>
      <protection locked="0"/>
    </xf>
    <xf numFmtId="4" fontId="6" fillId="0" borderId="89" xfId="6" applyNumberFormat="1" applyFont="1" applyFill="1" applyBorder="1" applyAlignment="1" applyProtection="1">
      <alignment horizontal="left" vertical="center" wrapText="1"/>
      <protection locked="0"/>
    </xf>
    <xf numFmtId="4" fontId="6" fillId="0" borderId="65" xfId="6" applyNumberFormat="1" applyFont="1" applyFill="1" applyBorder="1" applyAlignment="1" applyProtection="1">
      <alignment horizontal="left" vertical="center" wrapText="1"/>
      <protection locked="0"/>
    </xf>
    <xf numFmtId="4" fontId="12" fillId="0" borderId="43" xfId="6" applyNumberFormat="1" applyFont="1" applyFill="1" applyBorder="1" applyAlignment="1" applyProtection="1">
      <alignment vertical="center"/>
      <protection locked="0"/>
    </xf>
    <xf numFmtId="49" fontId="9" fillId="0" borderId="43" xfId="6" applyNumberFormat="1" applyFont="1" applyFill="1" applyBorder="1" applyAlignment="1" applyProtection="1">
      <alignment vertical="center"/>
      <protection locked="0"/>
    </xf>
    <xf numFmtId="4" fontId="12" fillId="0" borderId="100" xfId="6" applyNumberFormat="1" applyFont="1" applyFill="1" applyBorder="1" applyAlignment="1" applyProtection="1">
      <alignment vertical="center"/>
      <protection locked="0"/>
    </xf>
    <xf numFmtId="4" fontId="12" fillId="0" borderId="47" xfId="6" applyNumberFormat="1" applyFont="1" applyFill="1" applyBorder="1" applyAlignment="1" applyProtection="1">
      <alignment vertical="center"/>
      <protection locked="0"/>
    </xf>
    <xf numFmtId="4" fontId="12" fillId="2" borderId="3" xfId="6" applyNumberFormat="1" applyFont="1" applyFill="1" applyBorder="1" applyAlignment="1" applyProtection="1">
      <alignment vertical="center"/>
      <protection locked="0"/>
    </xf>
    <xf numFmtId="4" fontId="12" fillId="2" borderId="40" xfId="6" applyNumberFormat="1" applyFont="1" applyFill="1" applyBorder="1" applyAlignment="1" applyProtection="1">
      <alignment vertical="center"/>
      <protection locked="0"/>
    </xf>
    <xf numFmtId="4" fontId="17" fillId="0" borderId="0" xfId="6" applyNumberFormat="1" applyFont="1" applyAlignment="1" applyProtection="1">
      <alignment horizontal="left" vertical="center"/>
      <protection locked="0"/>
    </xf>
    <xf numFmtId="0" fontId="9" fillId="0" borderId="0" xfId="6" applyNumberFormat="1" applyFont="1" applyAlignment="1" applyProtection="1">
      <alignment horizontal="center" vertical="center"/>
      <protection locked="0"/>
    </xf>
    <xf numFmtId="4" fontId="9" fillId="0" borderId="0" xfId="6" applyNumberFormat="1" applyFont="1" applyFill="1" applyAlignment="1" applyProtection="1">
      <alignment vertical="center"/>
      <protection locked="0"/>
    </xf>
    <xf numFmtId="4" fontId="9" fillId="0" borderId="0" xfId="6" applyNumberFormat="1" applyFont="1" applyAlignment="1" applyProtection="1">
      <alignment vertical="center"/>
      <protection locked="0"/>
    </xf>
    <xf numFmtId="4" fontId="7" fillId="2" borderId="3" xfId="6" applyNumberFormat="1" applyFont="1" applyFill="1" applyBorder="1" applyAlignment="1" applyProtection="1">
      <alignment horizontal="center" vertical="center" wrapText="1"/>
      <protection locked="0"/>
    </xf>
    <xf numFmtId="0" fontId="6" fillId="0" borderId="5" xfId="6" applyFont="1" applyBorder="1" applyAlignment="1">
      <alignment horizontal="center" vertical="center"/>
    </xf>
    <xf numFmtId="4" fontId="7" fillId="2" borderId="5" xfId="6" applyNumberFormat="1" applyFont="1" applyFill="1" applyBorder="1" applyAlignment="1" applyProtection="1">
      <alignment horizontal="center" vertical="center" wrapText="1"/>
      <protection locked="0"/>
    </xf>
    <xf numFmtId="4" fontId="12" fillId="6" borderId="4" xfId="6" applyNumberFormat="1" applyFont="1" applyFill="1" applyBorder="1" applyAlignment="1" applyProtection="1">
      <alignment horizontal="center" vertical="center" wrapText="1"/>
      <protection locked="0"/>
    </xf>
    <xf numFmtId="4" fontId="12" fillId="2" borderId="40" xfId="6" applyNumberFormat="1" applyFont="1" applyFill="1" applyBorder="1" applyAlignment="1" applyProtection="1">
      <alignment horizontal="center" vertical="center" wrapText="1"/>
      <protection locked="0"/>
    </xf>
    <xf numFmtId="4" fontId="7" fillId="6" borderId="27" xfId="6" applyNumberFormat="1" applyFont="1" applyFill="1" applyBorder="1" applyAlignment="1" applyProtection="1">
      <alignment horizontal="center" vertical="center" wrapText="1"/>
      <protection locked="0"/>
    </xf>
    <xf numFmtId="4" fontId="7" fillId="0" borderId="59" xfId="6" applyNumberFormat="1" applyFont="1" applyFill="1" applyBorder="1" applyAlignment="1" applyProtection="1">
      <alignment vertical="center" wrapText="1"/>
      <protection locked="0"/>
    </xf>
    <xf numFmtId="0" fontId="6" fillId="0" borderId="95" xfId="6" applyFont="1" applyBorder="1" applyAlignment="1">
      <alignment vertical="center"/>
    </xf>
    <xf numFmtId="4" fontId="9" fillId="0" borderId="7" xfId="6" applyNumberFormat="1" applyFont="1" applyBorder="1" applyAlignment="1" applyProtection="1">
      <alignment horizontal="right" vertical="center" wrapText="1"/>
      <protection locked="0"/>
    </xf>
    <xf numFmtId="4" fontId="12" fillId="0" borderId="99" xfId="6" applyNumberFormat="1" applyFont="1" applyFill="1" applyBorder="1" applyAlignment="1" applyProtection="1">
      <alignment horizontal="right" vertical="center" wrapText="1"/>
    </xf>
    <xf numFmtId="4" fontId="7" fillId="0" borderId="93" xfId="6" applyNumberFormat="1" applyFont="1" applyFill="1" applyBorder="1" applyAlignment="1" applyProtection="1">
      <alignment vertical="center" wrapText="1"/>
      <protection locked="0"/>
    </xf>
    <xf numFmtId="0" fontId="6" fillId="0" borderId="62" xfId="6" applyFont="1" applyBorder="1" applyAlignment="1">
      <alignment vertical="center"/>
    </xf>
    <xf numFmtId="4" fontId="9" fillId="0" borderId="12" xfId="6" applyNumberFormat="1" applyFont="1" applyBorder="1" applyAlignment="1" applyProtection="1">
      <alignment horizontal="right" vertical="center" wrapText="1"/>
      <protection locked="0"/>
    </xf>
    <xf numFmtId="4" fontId="12" fillId="0" borderId="97" xfId="6" applyNumberFormat="1" applyFont="1" applyFill="1" applyBorder="1" applyAlignment="1" applyProtection="1">
      <alignment horizontal="right" vertical="center" wrapText="1"/>
    </xf>
    <xf numFmtId="4" fontId="12" fillId="0" borderId="93" xfId="6" applyNumberFormat="1" applyFont="1" applyFill="1" applyBorder="1" applyAlignment="1" applyProtection="1">
      <alignment vertical="center" wrapText="1"/>
      <protection locked="0"/>
    </xf>
    <xf numFmtId="4" fontId="7" fillId="0" borderId="3" xfId="6" applyNumberFormat="1" applyFont="1" applyFill="1" applyBorder="1" applyAlignment="1" applyProtection="1">
      <alignment vertical="center" wrapText="1"/>
      <protection locked="0"/>
    </xf>
    <xf numFmtId="0" fontId="6" fillId="0" borderId="5" xfId="6" applyFont="1" applyFill="1" applyBorder="1" applyAlignment="1">
      <alignment vertical="center"/>
    </xf>
    <xf numFmtId="4" fontId="9" fillId="0" borderId="68" xfId="6" applyNumberFormat="1" applyFont="1" applyBorder="1" applyAlignment="1" applyProtection="1">
      <alignment horizontal="right" vertical="center" wrapText="1"/>
      <protection locked="0"/>
    </xf>
    <xf numFmtId="4" fontId="12" fillId="0" borderId="74" xfId="6" applyNumberFormat="1" applyFont="1" applyFill="1" applyBorder="1" applyAlignment="1" applyProtection="1">
      <alignment horizontal="right" vertical="center" wrapText="1"/>
    </xf>
    <xf numFmtId="4" fontId="12" fillId="2" borderId="59" xfId="6" applyNumberFormat="1" applyFont="1" applyFill="1" applyBorder="1" applyAlignment="1" applyProtection="1">
      <alignment vertical="center" wrapText="1"/>
      <protection locked="0"/>
    </xf>
    <xf numFmtId="0" fontId="6" fillId="2" borderId="95" xfId="6" applyFont="1" applyFill="1" applyBorder="1" applyAlignment="1">
      <alignment vertical="center"/>
    </xf>
    <xf numFmtId="4" fontId="9" fillId="2" borderId="7" xfId="6" applyNumberFormat="1" applyFont="1" applyFill="1" applyBorder="1" applyAlignment="1" applyProtection="1">
      <alignment horizontal="right" vertical="center" wrapText="1"/>
      <protection locked="0"/>
    </xf>
    <xf numFmtId="4" fontId="12" fillId="2" borderId="99" xfId="6" applyNumberFormat="1" applyFont="1" applyFill="1" applyBorder="1" applyAlignment="1" applyProtection="1">
      <alignment horizontal="right" vertical="center" wrapText="1"/>
    </xf>
    <xf numFmtId="4" fontId="9" fillId="0" borderId="93" xfId="6" applyNumberFormat="1" applyFont="1" applyFill="1" applyBorder="1" applyAlignment="1" applyProtection="1">
      <alignment horizontal="left" vertical="center" wrapText="1"/>
      <protection locked="0"/>
    </xf>
    <xf numFmtId="0" fontId="6" fillId="0" borderId="62" xfId="6" applyFont="1" applyFill="1" applyBorder="1" applyAlignment="1">
      <alignment vertical="center"/>
    </xf>
    <xf numFmtId="165" fontId="9" fillId="0" borderId="12" xfId="6" applyNumberFormat="1" applyFont="1" applyFill="1" applyBorder="1" applyAlignment="1" applyProtection="1">
      <alignment horizontal="right" vertical="center" wrapText="1"/>
      <protection locked="0"/>
    </xf>
    <xf numFmtId="4" fontId="9" fillId="0" borderId="97" xfId="6" applyNumberFormat="1" applyFont="1" applyFill="1" applyBorder="1" applyAlignment="1" applyProtection="1">
      <alignment horizontal="right" vertical="center" wrapText="1"/>
    </xf>
    <xf numFmtId="4" fontId="6" fillId="0" borderId="93" xfId="6" applyNumberFormat="1" applyFont="1" applyFill="1" applyBorder="1" applyAlignment="1">
      <alignment horizontal="left" vertical="center" wrapText="1"/>
    </xf>
    <xf numFmtId="4" fontId="9" fillId="0" borderId="93" xfId="6" applyNumberFormat="1" applyFont="1" applyFill="1" applyBorder="1" applyAlignment="1" applyProtection="1">
      <alignment vertical="center" wrapText="1"/>
      <protection locked="0"/>
    </xf>
    <xf numFmtId="4" fontId="9" fillId="0" borderId="93" xfId="6" applyNumberFormat="1" applyFont="1" applyFill="1" applyBorder="1" applyAlignment="1">
      <alignment horizontal="left" vertical="center"/>
    </xf>
    <xf numFmtId="4" fontId="9" fillId="0" borderId="93" xfId="6" applyNumberFormat="1" applyFont="1" applyFill="1" applyBorder="1" applyAlignment="1">
      <alignment horizontal="left" vertical="center" wrapText="1"/>
    </xf>
    <xf numFmtId="4" fontId="9" fillId="0" borderId="100" xfId="6" applyNumberFormat="1" applyFont="1" applyFill="1" applyBorder="1" applyAlignment="1" applyProtection="1">
      <alignment vertical="center" wrapText="1"/>
      <protection locked="0"/>
    </xf>
    <xf numFmtId="0" fontId="6" fillId="0" borderId="101" xfId="6" applyFont="1" applyFill="1" applyBorder="1" applyAlignment="1">
      <alignment vertical="center"/>
    </xf>
    <xf numFmtId="4" fontId="9" fillId="0" borderId="74" xfId="6" applyNumberFormat="1" applyFont="1" applyFill="1" applyBorder="1" applyAlignment="1" applyProtection="1">
      <alignment horizontal="right" vertical="center" wrapText="1"/>
    </xf>
    <xf numFmtId="4" fontId="12" fillId="2" borderId="3" xfId="6" applyNumberFormat="1" applyFont="1" applyFill="1" applyBorder="1" applyAlignment="1" applyProtection="1">
      <alignment vertical="center" wrapText="1"/>
      <protection locked="0"/>
    </xf>
    <xf numFmtId="0" fontId="6" fillId="0" borderId="102" xfId="6" applyFont="1" applyBorder="1" applyAlignment="1">
      <alignment vertical="center"/>
    </xf>
    <xf numFmtId="4" fontId="12" fillId="6" borderId="71" xfId="6" applyNumberFormat="1" applyFont="1" applyFill="1" applyBorder="1" applyAlignment="1" applyProtection="1">
      <alignment horizontal="right" vertical="center" wrapText="1"/>
    </xf>
    <xf numFmtId="4" fontId="12" fillId="6" borderId="70" xfId="6" applyNumberFormat="1" applyFont="1" applyFill="1" applyBorder="1" applyAlignment="1" applyProtection="1">
      <alignment horizontal="right" vertical="center" wrapText="1"/>
    </xf>
    <xf numFmtId="0" fontId="18" fillId="0" borderId="0" xfId="6" applyNumberFormat="1" applyFont="1" applyAlignment="1" applyProtection="1">
      <alignment horizontal="left" vertical="center" wrapText="1"/>
      <protection locked="0"/>
    </xf>
    <xf numFmtId="4" fontId="17" fillId="0" borderId="0" xfId="6" applyNumberFormat="1" applyFont="1" applyFill="1" applyAlignment="1">
      <alignment horizontal="left" vertical="center" wrapText="1"/>
    </xf>
    <xf numFmtId="0" fontId="14" fillId="0" borderId="0" xfId="6" applyFont="1" applyFill="1" applyAlignment="1">
      <alignment vertical="center" wrapText="1"/>
    </xf>
    <xf numFmtId="0" fontId="14" fillId="0" borderId="0" xfId="6" applyFont="1" applyFill="1" applyAlignment="1">
      <alignment vertical="center"/>
    </xf>
    <xf numFmtId="0" fontId="10" fillId="0" borderId="0" xfId="6" applyFont="1"/>
    <xf numFmtId="4" fontId="12" fillId="6" borderId="5" xfId="6" applyNumberFormat="1" applyFont="1" applyFill="1" applyBorder="1" applyAlignment="1" applyProtection="1">
      <alignment vertical="center" wrapText="1"/>
      <protection locked="0"/>
    </xf>
    <xf numFmtId="4" fontId="7" fillId="2" borderId="4" xfId="6" applyNumberFormat="1" applyFont="1" applyFill="1" applyBorder="1" applyAlignment="1" applyProtection="1">
      <alignment horizontal="center" vertical="center" wrapText="1"/>
      <protection locked="0"/>
    </xf>
    <xf numFmtId="4" fontId="7" fillId="6" borderId="40" xfId="6" applyNumberFormat="1" applyFont="1" applyFill="1" applyBorder="1" applyAlignment="1" applyProtection="1">
      <alignment horizontal="center" vertical="center" wrapText="1"/>
      <protection locked="0"/>
    </xf>
    <xf numFmtId="4" fontId="7" fillId="6" borderId="40" xfId="6" applyNumberFormat="1" applyFont="1" applyFill="1" applyBorder="1" applyAlignment="1" applyProtection="1">
      <alignment horizontal="right" vertical="center" wrapText="1"/>
    </xf>
    <xf numFmtId="4" fontId="9" fillId="0" borderId="59" xfId="6" applyNumberFormat="1" applyFont="1" applyBorder="1" applyAlignment="1" applyProtection="1">
      <alignment vertical="center" wrapText="1"/>
      <protection locked="0"/>
    </xf>
    <xf numFmtId="4" fontId="9" fillId="0" borderId="42" xfId="6" applyNumberFormat="1" applyFont="1" applyBorder="1" applyAlignment="1" applyProtection="1">
      <alignment vertical="center" wrapText="1"/>
      <protection locked="0"/>
    </xf>
    <xf numFmtId="4" fontId="9" fillId="0" borderId="89" xfId="6" applyNumberFormat="1" applyFont="1" applyBorder="1" applyAlignment="1" applyProtection="1">
      <alignment horizontal="right" vertical="center" wrapText="1"/>
      <protection locked="0"/>
    </xf>
    <xf numFmtId="4" fontId="9" fillId="0" borderId="61" xfId="6" applyNumberFormat="1" applyFont="1" applyBorder="1" applyAlignment="1" applyProtection="1">
      <alignment horizontal="right" vertical="center" wrapText="1"/>
      <protection locked="0"/>
    </xf>
    <xf numFmtId="4" fontId="9" fillId="0" borderId="93" xfId="6" applyNumberFormat="1" applyFont="1" applyBorder="1" applyAlignment="1" applyProtection="1">
      <alignment vertical="center" wrapText="1"/>
      <protection locked="0"/>
    </xf>
    <xf numFmtId="4" fontId="9" fillId="0" borderId="44" xfId="6" applyNumberFormat="1" applyFont="1" applyBorder="1" applyAlignment="1" applyProtection="1">
      <alignment vertical="center" wrapText="1"/>
      <protection locked="0"/>
    </xf>
    <xf numFmtId="4" fontId="9" fillId="0" borderId="81" xfId="6" applyNumberFormat="1" applyFont="1" applyBorder="1" applyAlignment="1" applyProtection="1">
      <alignment horizontal="right" vertical="center" wrapText="1"/>
      <protection locked="0"/>
    </xf>
    <xf numFmtId="4" fontId="9" fillId="0" borderId="43" xfId="6" applyNumberFormat="1" applyFont="1" applyBorder="1" applyAlignment="1" applyProtection="1">
      <alignment horizontal="right" vertical="center" wrapText="1"/>
      <protection locked="0"/>
    </xf>
    <xf numFmtId="4" fontId="9" fillId="0" borderId="100" xfId="6" applyNumberFormat="1" applyFont="1" applyBorder="1" applyAlignment="1" applyProtection="1">
      <alignment vertical="center" wrapText="1"/>
      <protection locked="0"/>
    </xf>
    <xf numFmtId="4" fontId="9" fillId="0" borderId="48" xfId="6" applyNumberFormat="1" applyFont="1" applyBorder="1" applyAlignment="1" applyProtection="1">
      <alignment vertical="center" wrapText="1"/>
      <protection locked="0"/>
    </xf>
    <xf numFmtId="4" fontId="7" fillId="6" borderId="4" xfId="6" applyNumberFormat="1" applyFont="1" applyFill="1" applyBorder="1" applyAlignment="1" applyProtection="1">
      <alignment horizontal="right" vertical="center" wrapText="1"/>
    </xf>
    <xf numFmtId="4" fontId="12" fillId="6" borderId="4" xfId="6" applyNumberFormat="1" applyFont="1" applyFill="1" applyBorder="1" applyAlignment="1" applyProtection="1">
      <alignment horizontal="right" vertical="center" wrapText="1"/>
    </xf>
    <xf numFmtId="4" fontId="12" fillId="2" borderId="40" xfId="6" applyNumberFormat="1" applyFont="1" applyFill="1" applyBorder="1" applyAlignment="1" applyProtection="1">
      <alignment horizontal="right" vertical="center" wrapText="1"/>
    </xf>
    <xf numFmtId="4" fontId="12" fillId="6" borderId="5" xfId="6" applyNumberFormat="1" applyFont="1" applyFill="1" applyBorder="1" applyAlignment="1" applyProtection="1">
      <alignment horizontal="right" vertical="center" wrapText="1"/>
    </xf>
    <xf numFmtId="4" fontId="12" fillId="6" borderId="3" xfId="6" applyNumberFormat="1" applyFont="1" applyFill="1" applyBorder="1" applyAlignment="1">
      <alignment horizontal="center" vertical="center" wrapText="1"/>
    </xf>
    <xf numFmtId="4" fontId="12" fillId="6" borderId="5" xfId="6" applyNumberFormat="1" applyFont="1" applyFill="1" applyBorder="1" applyAlignment="1">
      <alignment horizontal="center" vertical="center" wrapText="1"/>
    </xf>
    <xf numFmtId="4" fontId="7" fillId="6" borderId="40" xfId="6" applyNumberFormat="1" applyFont="1" applyFill="1" applyBorder="1" applyAlignment="1">
      <alignment horizontal="center" vertical="center" wrapText="1"/>
    </xf>
    <xf numFmtId="4" fontId="9" fillId="0" borderId="59" xfId="6" applyNumberFormat="1" applyFont="1" applyFill="1" applyBorder="1" applyAlignment="1">
      <alignment horizontal="left" vertical="center" wrapText="1"/>
    </xf>
    <xf numFmtId="4" fontId="9" fillId="0" borderId="42" xfId="6" applyNumberFormat="1" applyFont="1" applyFill="1" applyBorder="1" applyAlignment="1">
      <alignment horizontal="left" vertical="center" wrapText="1"/>
    </xf>
    <xf numFmtId="4" fontId="9" fillId="0" borderId="60" xfId="6" applyNumberFormat="1" applyFont="1" applyFill="1" applyBorder="1" applyAlignment="1">
      <alignment horizontal="right" vertical="center" wrapText="1"/>
    </xf>
    <xf numFmtId="4" fontId="9" fillId="0" borderId="41" xfId="6" applyNumberFormat="1" applyFont="1" applyFill="1" applyBorder="1" applyAlignment="1">
      <alignment horizontal="right" vertical="center" wrapText="1"/>
    </xf>
    <xf numFmtId="4" fontId="9" fillId="0" borderId="100" xfId="6" applyNumberFormat="1" applyFont="1" applyFill="1" applyBorder="1" applyAlignment="1">
      <alignment horizontal="left" vertical="center" wrapText="1"/>
    </xf>
    <xf numFmtId="4" fontId="9" fillId="0" borderId="48" xfId="6" applyNumberFormat="1" applyFont="1" applyFill="1" applyBorder="1" applyAlignment="1">
      <alignment horizontal="left" vertical="center" wrapText="1"/>
    </xf>
    <xf numFmtId="4" fontId="9" fillId="0" borderId="48" xfId="6" applyNumberFormat="1" applyFont="1" applyFill="1" applyBorder="1" applyAlignment="1">
      <alignment horizontal="right" vertical="center" wrapText="1"/>
    </xf>
    <xf numFmtId="4" fontId="9" fillId="0" borderId="61" xfId="6" applyNumberFormat="1" applyFont="1" applyFill="1" applyBorder="1" applyAlignment="1">
      <alignment horizontal="right" vertical="center" wrapText="1"/>
    </xf>
    <xf numFmtId="4" fontId="12" fillId="2" borderId="3" xfId="6" applyNumberFormat="1" applyFont="1" applyFill="1" applyBorder="1" applyAlignment="1">
      <alignment horizontal="left" vertical="center" wrapText="1"/>
    </xf>
    <xf numFmtId="4" fontId="12" fillId="2" borderId="5" xfId="6" applyNumberFormat="1" applyFont="1" applyFill="1" applyBorder="1" applyAlignment="1">
      <alignment horizontal="left" vertical="center" wrapText="1"/>
    </xf>
    <xf numFmtId="4" fontId="12" fillId="6" borderId="1" xfId="6" applyNumberFormat="1" applyFont="1" applyFill="1" applyBorder="1" applyAlignment="1">
      <alignment horizontal="right" vertical="center" wrapText="1"/>
    </xf>
    <xf numFmtId="4" fontId="12" fillId="6" borderId="40" xfId="6" applyNumberFormat="1" applyFont="1" applyFill="1" applyBorder="1" applyAlignment="1">
      <alignment horizontal="right" vertical="center" wrapText="1"/>
    </xf>
    <xf numFmtId="4" fontId="17" fillId="0" borderId="0" xfId="6" applyNumberFormat="1" applyFont="1" applyFill="1" applyBorder="1" applyAlignment="1">
      <alignment horizontal="left" vertical="center" wrapText="1"/>
    </xf>
    <xf numFmtId="4" fontId="9" fillId="0" borderId="0" xfId="6" applyNumberFormat="1" applyFont="1" applyFill="1" applyBorder="1" applyAlignment="1">
      <alignment vertical="center"/>
    </xf>
    <xf numFmtId="4" fontId="7" fillId="2" borderId="3" xfId="6" applyNumberFormat="1" applyFont="1" applyFill="1" applyBorder="1" applyAlignment="1">
      <alignment horizontal="center" vertical="center" wrapText="1"/>
    </xf>
    <xf numFmtId="0" fontId="6" fillId="0" borderId="5" xfId="6" applyFont="1" applyBorder="1" applyAlignment="1">
      <alignment vertical="center"/>
    </xf>
    <xf numFmtId="4" fontId="12" fillId="6" borderId="50" xfId="6" applyNumberFormat="1" applyFont="1" applyFill="1" applyBorder="1" applyAlignment="1">
      <alignment horizontal="center" vertical="center"/>
    </xf>
    <xf numFmtId="4" fontId="12" fillId="2" borderId="40" xfId="6" applyNumberFormat="1" applyFont="1" applyFill="1" applyBorder="1" applyAlignment="1">
      <alignment horizontal="center" vertical="center" wrapText="1"/>
    </xf>
    <xf numFmtId="4" fontId="12" fillId="2" borderId="4" xfId="6" applyNumberFormat="1" applyFont="1" applyFill="1" applyBorder="1" applyAlignment="1">
      <alignment horizontal="center" vertical="center" wrapText="1"/>
    </xf>
    <xf numFmtId="4" fontId="7" fillId="2" borderId="50" xfId="6" applyNumberFormat="1" applyFont="1" applyFill="1" applyBorder="1" applyAlignment="1">
      <alignment horizontal="left" vertical="center" wrapText="1"/>
    </xf>
    <xf numFmtId="0" fontId="6" fillId="0" borderId="4" xfId="6" applyFont="1" applyBorder="1" applyAlignment="1">
      <alignment horizontal="center" vertical="center" wrapText="1"/>
    </xf>
    <xf numFmtId="0" fontId="6" fillId="0" borderId="5" xfId="6" applyFont="1" applyBorder="1" applyAlignment="1">
      <alignment horizontal="center" vertical="center" wrapText="1"/>
    </xf>
    <xf numFmtId="4" fontId="9" fillId="0" borderId="43" xfId="6" applyNumberFormat="1" applyFont="1" applyFill="1" applyBorder="1" applyAlignment="1">
      <alignment horizontal="left" vertical="center" wrapText="1"/>
    </xf>
    <xf numFmtId="4" fontId="9" fillId="0" borderId="61" xfId="6" applyNumberFormat="1" applyFont="1" applyFill="1" applyBorder="1" applyAlignment="1">
      <alignment vertical="center"/>
    </xf>
    <xf numFmtId="4" fontId="9" fillId="0" borderId="89" xfId="6" applyNumberFormat="1" applyFont="1" applyFill="1" applyBorder="1" applyAlignment="1">
      <alignment vertical="center"/>
    </xf>
    <xf numFmtId="4" fontId="9" fillId="0" borderId="43" xfId="6" applyNumberFormat="1" applyFont="1" applyFill="1" applyBorder="1" applyAlignment="1">
      <alignment vertical="center"/>
    </xf>
    <xf numFmtId="4" fontId="20" fillId="0" borderId="93" xfId="6" applyNumberFormat="1" applyFont="1" applyFill="1" applyBorder="1" applyAlignment="1">
      <alignment horizontal="left" vertical="center" wrapText="1"/>
    </xf>
    <xf numFmtId="4" fontId="9" fillId="0" borderId="81" xfId="6" applyNumberFormat="1" applyFont="1" applyFill="1" applyBorder="1" applyAlignment="1">
      <alignment vertical="center"/>
    </xf>
    <xf numFmtId="4" fontId="20" fillId="0" borderId="28" xfId="6" applyNumberFormat="1" applyFont="1" applyFill="1" applyBorder="1" applyAlignment="1">
      <alignment horizontal="left" vertical="center" wrapText="1"/>
    </xf>
    <xf numFmtId="4" fontId="9" fillId="0" borderId="30" xfId="6" applyNumberFormat="1" applyFont="1" applyFill="1" applyBorder="1" applyAlignment="1">
      <alignment vertical="center"/>
    </xf>
    <xf numFmtId="4" fontId="12" fillId="6" borderId="3" xfId="6" applyNumberFormat="1" applyFont="1" applyFill="1" applyBorder="1" applyAlignment="1">
      <alignment horizontal="left" vertical="center"/>
    </xf>
    <xf numFmtId="4" fontId="12" fillId="6" borderId="3" xfId="6" applyNumberFormat="1" applyFont="1" applyFill="1" applyBorder="1" applyAlignment="1">
      <alignment vertical="center"/>
    </xf>
    <xf numFmtId="4" fontId="9" fillId="0" borderId="0" xfId="6" applyNumberFormat="1" applyFont="1" applyBorder="1" applyAlignment="1">
      <alignment vertical="center"/>
    </xf>
    <xf numFmtId="4" fontId="9" fillId="0" borderId="0" xfId="6" applyNumberFormat="1" applyFont="1" applyAlignment="1">
      <alignment horizontal="justify" vertical="center"/>
    </xf>
    <xf numFmtId="4" fontId="12" fillId="0" borderId="59" xfId="6" applyNumberFormat="1" applyFont="1" applyBorder="1" applyAlignment="1" applyProtection="1">
      <alignment horizontal="justify" vertical="center"/>
      <protection locked="0"/>
    </xf>
    <xf numFmtId="4" fontId="12" fillId="0" borderId="42" xfId="6" applyNumberFormat="1" applyFont="1" applyBorder="1" applyAlignment="1" applyProtection="1">
      <alignment horizontal="justify" vertical="center"/>
      <protection locked="0"/>
    </xf>
    <xf numFmtId="4" fontId="9" fillId="0" borderId="60" xfId="6" applyNumberFormat="1" applyFont="1" applyBorder="1" applyAlignment="1" applyProtection="1">
      <alignment horizontal="right" vertical="center"/>
      <protection locked="0"/>
    </xf>
    <xf numFmtId="4" fontId="9" fillId="0" borderId="41" xfId="6" applyNumberFormat="1" applyFont="1" applyBorder="1" applyAlignment="1" applyProtection="1">
      <alignment horizontal="right" vertical="center" wrapText="1"/>
      <protection locked="0"/>
    </xf>
    <xf numFmtId="4" fontId="12" fillId="0" borderId="93" xfId="6" applyNumberFormat="1" applyFont="1" applyBorder="1" applyAlignment="1" applyProtection="1">
      <alignment horizontal="justify" vertical="center"/>
      <protection locked="0"/>
    </xf>
    <xf numFmtId="4" fontId="12" fillId="0" borderId="44" xfId="6" applyNumberFormat="1" applyFont="1" applyBorder="1" applyAlignment="1" applyProtection="1">
      <alignment horizontal="justify" vertical="center"/>
      <protection locked="0"/>
    </xf>
    <xf numFmtId="4" fontId="9" fillId="0" borderId="81" xfId="6" applyNumberFormat="1" applyFont="1" applyBorder="1" applyAlignment="1" applyProtection="1">
      <alignment horizontal="right" vertical="center"/>
      <protection locked="0"/>
    </xf>
    <xf numFmtId="4" fontId="9" fillId="0" borderId="93" xfId="6" applyNumberFormat="1" applyFont="1" applyBorder="1" applyAlignment="1" applyProtection="1">
      <alignment horizontal="justify" vertical="center"/>
      <protection locked="0"/>
    </xf>
    <xf numFmtId="4" fontId="9" fillId="0" borderId="44" xfId="6" applyNumberFormat="1" applyFont="1" applyBorder="1" applyAlignment="1" applyProtection="1">
      <alignment horizontal="justify" vertical="center"/>
      <protection locked="0"/>
    </xf>
    <xf numFmtId="4" fontId="12" fillId="0" borderId="103" xfId="6" applyNumberFormat="1" applyFont="1" applyBorder="1" applyAlignment="1" applyProtection="1">
      <alignment horizontal="justify" vertical="center"/>
      <protection locked="0"/>
    </xf>
    <xf numFmtId="4" fontId="12" fillId="0" borderId="86" xfId="6" applyNumberFormat="1" applyFont="1" applyBorder="1" applyAlignment="1" applyProtection="1">
      <alignment horizontal="justify" vertical="center"/>
      <protection locked="0"/>
    </xf>
    <xf numFmtId="4" fontId="9" fillId="0" borderId="85" xfId="6" applyNumberFormat="1" applyFont="1" applyBorder="1" applyAlignment="1" applyProtection="1">
      <alignment horizontal="right" vertical="center"/>
      <protection locked="0"/>
    </xf>
    <xf numFmtId="4" fontId="9" fillId="0" borderId="84" xfId="6" applyNumberFormat="1" applyFont="1" applyBorder="1" applyAlignment="1" applyProtection="1">
      <alignment horizontal="right" vertical="center" wrapText="1"/>
      <protection locked="0"/>
    </xf>
    <xf numFmtId="4" fontId="9" fillId="0" borderId="103" xfId="6" applyNumberFormat="1" applyFont="1" applyBorder="1" applyAlignment="1" applyProtection="1">
      <alignment horizontal="right" vertical="center"/>
      <protection locked="0"/>
    </xf>
    <xf numFmtId="4" fontId="9" fillId="0" borderId="93" xfId="6" applyNumberFormat="1" applyFont="1" applyBorder="1" applyAlignment="1" applyProtection="1">
      <alignment horizontal="right" vertical="center"/>
      <protection locked="0"/>
    </xf>
    <xf numFmtId="4" fontId="12" fillId="0" borderId="100" xfId="6" applyNumberFormat="1" applyFont="1" applyBorder="1" applyAlignment="1" applyProtection="1">
      <alignment horizontal="justify" vertical="center"/>
      <protection locked="0"/>
    </xf>
    <xf numFmtId="4" fontId="12" fillId="0" borderId="48" xfId="6" applyNumberFormat="1" applyFont="1" applyBorder="1" applyAlignment="1" applyProtection="1">
      <alignment horizontal="justify" vertical="center"/>
      <protection locked="0"/>
    </xf>
    <xf numFmtId="4" fontId="9" fillId="0" borderId="0" xfId="6" applyNumberFormat="1" applyFont="1" applyBorder="1" applyAlignment="1" applyProtection="1">
      <alignment horizontal="right" vertical="center"/>
      <protection locked="0"/>
    </xf>
    <xf numFmtId="4" fontId="9" fillId="0" borderId="30" xfId="6" applyNumberFormat="1" applyFont="1" applyBorder="1" applyAlignment="1" applyProtection="1">
      <alignment horizontal="right" vertical="center" wrapText="1"/>
      <protection locked="0"/>
    </xf>
    <xf numFmtId="4" fontId="12" fillId="6" borderId="3" xfId="6" applyNumberFormat="1" applyFont="1" applyFill="1" applyBorder="1" applyAlignment="1" applyProtection="1">
      <alignment horizontal="justify" vertical="center"/>
      <protection locked="0"/>
    </xf>
    <xf numFmtId="4" fontId="12" fillId="6" borderId="5" xfId="6" applyNumberFormat="1" applyFont="1" applyFill="1" applyBorder="1" applyAlignment="1" applyProtection="1">
      <alignment horizontal="justify" vertical="center"/>
      <protection locked="0"/>
    </xf>
    <xf numFmtId="4" fontId="12" fillId="2" borderId="5" xfId="6" applyNumberFormat="1" applyFont="1" applyFill="1" applyBorder="1" applyAlignment="1" applyProtection="1">
      <alignment horizontal="right" vertical="center"/>
    </xf>
    <xf numFmtId="4" fontId="12" fillId="6" borderId="40" xfId="6" applyNumberFormat="1" applyFont="1" applyFill="1" applyBorder="1" applyAlignment="1" applyProtection="1">
      <alignment horizontal="right" vertical="center"/>
    </xf>
    <xf numFmtId="4" fontId="7" fillId="6" borderId="3" xfId="6" applyNumberFormat="1" applyFont="1" applyFill="1" applyBorder="1" applyAlignment="1" applyProtection="1">
      <alignment horizontal="left" vertical="center" wrapText="1"/>
      <protection locked="0"/>
    </xf>
    <xf numFmtId="0" fontId="6" fillId="0" borderId="5" xfId="6" applyFont="1" applyBorder="1" applyAlignment="1">
      <alignment horizontal="left" vertical="center"/>
    </xf>
    <xf numFmtId="4" fontId="12" fillId="0" borderId="26" xfId="6" applyNumberFormat="1" applyFont="1" applyBorder="1" applyAlignment="1" applyProtection="1">
      <alignment horizontal="right" vertical="center" wrapText="1"/>
      <protection locked="0"/>
    </xf>
    <xf numFmtId="4" fontId="12" fillId="0" borderId="27" xfId="6" applyNumberFormat="1" applyFont="1" applyFill="1" applyBorder="1" applyAlignment="1" applyProtection="1">
      <alignment horizontal="right" vertical="center" wrapText="1"/>
    </xf>
    <xf numFmtId="4" fontId="12" fillId="0" borderId="3" xfId="6" applyNumberFormat="1" applyFont="1" applyFill="1" applyBorder="1" applyAlignment="1" applyProtection="1">
      <alignment vertical="center" wrapText="1"/>
      <protection locked="0"/>
    </xf>
    <xf numFmtId="4" fontId="12" fillId="0" borderId="40" xfId="6" applyNumberFormat="1" applyFont="1" applyFill="1" applyBorder="1" applyAlignment="1" applyProtection="1">
      <alignment horizontal="right" vertical="center" wrapText="1"/>
      <protection locked="0"/>
    </xf>
    <xf numFmtId="4" fontId="12" fillId="0" borderId="40" xfId="6" applyNumberFormat="1" applyFont="1" applyFill="1" applyBorder="1" applyAlignment="1" applyProtection="1">
      <alignment horizontal="right" vertical="center" wrapText="1"/>
    </xf>
    <xf numFmtId="4" fontId="9" fillId="0" borderId="59" xfId="6" applyNumberFormat="1" applyFont="1" applyFill="1" applyBorder="1" applyAlignment="1" applyProtection="1">
      <alignment horizontal="left" vertical="center" wrapText="1"/>
      <protection locked="0"/>
    </xf>
    <xf numFmtId="0" fontId="6" fillId="0" borderId="95" xfId="6" applyFont="1" applyFill="1" applyBorder="1" applyAlignment="1">
      <alignment vertical="center"/>
    </xf>
    <xf numFmtId="165" fontId="9" fillId="0" borderId="7" xfId="6" applyNumberFormat="1" applyFont="1" applyFill="1" applyBorder="1" applyAlignment="1" applyProtection="1">
      <alignment horizontal="right" vertical="center" wrapText="1"/>
      <protection locked="0"/>
    </xf>
    <xf numFmtId="165" fontId="9" fillId="0" borderId="65" xfId="6" applyNumberFormat="1" applyFont="1" applyFill="1" applyBorder="1" applyAlignment="1" applyProtection="1">
      <alignment horizontal="right" vertical="center" wrapText="1"/>
      <protection locked="0"/>
    </xf>
    <xf numFmtId="165" fontId="9" fillId="0" borderId="64" xfId="6" applyNumberFormat="1" applyFont="1" applyFill="1" applyBorder="1" applyAlignment="1" applyProtection="1">
      <alignment horizontal="right" vertical="center" wrapText="1"/>
      <protection locked="0"/>
    </xf>
    <xf numFmtId="165" fontId="9" fillId="0" borderId="44" xfId="6" applyNumberFormat="1" applyFont="1" applyFill="1" applyBorder="1" applyAlignment="1" applyProtection="1">
      <alignment horizontal="right" vertical="center" wrapText="1"/>
      <protection locked="0"/>
    </xf>
    <xf numFmtId="165" fontId="9" fillId="0" borderId="68" xfId="6" applyNumberFormat="1" applyFont="1" applyFill="1" applyBorder="1" applyAlignment="1" applyProtection="1">
      <alignment horizontal="right" vertical="center" wrapText="1"/>
      <protection locked="0"/>
    </xf>
    <xf numFmtId="4" fontId="21" fillId="0" borderId="0" xfId="6" applyNumberFormat="1" applyFont="1" applyFill="1" applyAlignment="1">
      <alignment horizontal="left" vertical="center" wrapText="1"/>
    </xf>
    <xf numFmtId="0" fontId="6" fillId="0" borderId="0" xfId="6" applyFont="1" applyFill="1" applyAlignment="1">
      <alignment horizontal="left" vertical="center" wrapText="1"/>
    </xf>
    <xf numFmtId="4" fontId="13" fillId="0" borderId="0" xfId="6" applyNumberFormat="1" applyFont="1" applyFill="1" applyBorder="1" applyAlignment="1" applyProtection="1">
      <alignment horizontal="left" vertical="center"/>
      <protection locked="0"/>
    </xf>
    <xf numFmtId="4" fontId="12" fillId="0" borderId="0" xfId="6" applyNumberFormat="1" applyFont="1" applyAlignment="1" applyProtection="1">
      <alignment vertical="center"/>
      <protection locked="0"/>
    </xf>
    <xf numFmtId="0" fontId="6" fillId="0" borderId="5" xfId="6" applyFont="1" applyBorder="1" applyAlignment="1">
      <alignment vertical="center" wrapText="1"/>
    </xf>
    <xf numFmtId="4" fontId="7" fillId="2" borderId="91" xfId="6" applyNumberFormat="1" applyFont="1" applyFill="1" applyBorder="1" applyAlignment="1" applyProtection="1">
      <alignment horizontal="center" vertical="center" wrapText="1"/>
      <protection locked="0"/>
    </xf>
    <xf numFmtId="4" fontId="9" fillId="0" borderId="0" xfId="6" applyNumberFormat="1" applyFont="1" applyAlignment="1">
      <alignment vertical="center"/>
    </xf>
    <xf numFmtId="4" fontId="12" fillId="2" borderId="3" xfId="6" applyNumberFormat="1" applyFont="1" applyFill="1" applyBorder="1" applyAlignment="1" applyProtection="1">
      <alignment horizontal="left" vertical="center"/>
      <protection locked="0"/>
    </xf>
    <xf numFmtId="4" fontId="12" fillId="2" borderId="5" xfId="6" applyNumberFormat="1" applyFont="1" applyFill="1" applyBorder="1" applyAlignment="1" applyProtection="1">
      <alignment horizontal="left" vertical="center"/>
      <protection locked="0"/>
    </xf>
    <xf numFmtId="4" fontId="12" fillId="2" borderId="40" xfId="6" applyNumberFormat="1" applyFont="1" applyFill="1" applyBorder="1" applyAlignment="1" applyProtection="1">
      <alignment horizontal="right" vertical="center"/>
    </xf>
    <xf numFmtId="4" fontId="12" fillId="0" borderId="89" xfId="6" applyNumberFormat="1" applyFont="1" applyFill="1" applyBorder="1" applyAlignment="1" applyProtection="1">
      <alignment horizontal="right" vertical="center"/>
      <protection locked="0"/>
    </xf>
    <xf numFmtId="4" fontId="12" fillId="0" borderId="61" xfId="6" applyNumberFormat="1" applyFont="1" applyFill="1" applyBorder="1" applyAlignment="1" applyProtection="1">
      <alignment horizontal="right" vertical="center"/>
      <protection locked="0"/>
    </xf>
    <xf numFmtId="4" fontId="6" fillId="0" borderId="93" xfId="6" applyNumberFormat="1" applyFont="1" applyFill="1" applyBorder="1" applyAlignment="1" applyProtection="1">
      <alignment horizontal="left" vertical="center"/>
      <protection locked="0"/>
    </xf>
    <xf numFmtId="4" fontId="6" fillId="0" borderId="44" xfId="6" applyNumberFormat="1" applyFont="1" applyFill="1" applyBorder="1" applyAlignment="1" applyProtection="1">
      <alignment horizontal="left" vertical="center"/>
      <protection locked="0"/>
    </xf>
    <xf numFmtId="4" fontId="9" fillId="0" borderId="89" xfId="6" applyNumberFormat="1" applyFont="1" applyFill="1" applyBorder="1" applyAlignment="1" applyProtection="1">
      <alignment horizontal="right" vertical="center"/>
      <protection locked="0"/>
    </xf>
    <xf numFmtId="4" fontId="9" fillId="0" borderId="61" xfId="6" applyNumberFormat="1" applyFont="1" applyFill="1" applyBorder="1" applyAlignment="1" applyProtection="1">
      <alignment horizontal="right" vertical="center"/>
      <protection locked="0"/>
    </xf>
    <xf numFmtId="4" fontId="9" fillId="0" borderId="93" xfId="6" applyNumberFormat="1" applyFont="1" applyBorder="1" applyAlignment="1" applyProtection="1">
      <alignment horizontal="left" vertical="center"/>
      <protection locked="0"/>
    </xf>
    <xf numFmtId="4" fontId="9" fillId="0" borderId="44" xfId="6" applyNumberFormat="1" applyFont="1" applyBorder="1" applyAlignment="1" applyProtection="1">
      <alignment horizontal="left" vertical="center"/>
      <protection locked="0"/>
    </xf>
    <xf numFmtId="4" fontId="9" fillId="0" borderId="81" xfId="6" applyNumberFormat="1" applyFont="1" applyFill="1" applyBorder="1" applyAlignment="1" applyProtection="1">
      <alignment horizontal="right" vertical="center"/>
      <protection locked="0"/>
    </xf>
    <xf numFmtId="4" fontId="9" fillId="0" borderId="43" xfId="6" applyNumberFormat="1" applyFont="1" applyFill="1" applyBorder="1" applyAlignment="1" applyProtection="1">
      <alignment horizontal="right" vertical="center"/>
      <protection locked="0"/>
    </xf>
    <xf numFmtId="4" fontId="9" fillId="0" borderId="44" xfId="6" applyNumberFormat="1" applyFont="1" applyFill="1" applyBorder="1" applyAlignment="1" applyProtection="1">
      <alignment horizontal="left" vertical="center" wrapText="1"/>
      <protection locked="0"/>
    </xf>
    <xf numFmtId="4" fontId="9" fillId="0" borderId="93" xfId="6" applyNumberFormat="1" applyFont="1" applyFill="1" applyBorder="1" applyAlignment="1" applyProtection="1">
      <alignment horizontal="left" vertical="center"/>
      <protection locked="0"/>
    </xf>
    <xf numFmtId="4" fontId="9" fillId="0" borderId="44" xfId="6" applyNumberFormat="1" applyFont="1" applyFill="1" applyBorder="1" applyAlignment="1" applyProtection="1">
      <alignment horizontal="left" vertical="center"/>
      <protection locked="0"/>
    </xf>
    <xf numFmtId="4" fontId="9" fillId="0" borderId="43" xfId="6" applyNumberFormat="1" applyFont="1" applyBorder="1" applyAlignment="1" applyProtection="1">
      <alignment horizontal="right" vertical="center"/>
      <protection locked="0"/>
    </xf>
    <xf numFmtId="4" fontId="9" fillId="0" borderId="100" xfId="6" applyNumberFormat="1" applyFont="1" applyBorder="1" applyAlignment="1" applyProtection="1">
      <alignment horizontal="left" vertical="center"/>
      <protection locked="0"/>
    </xf>
    <xf numFmtId="4" fontId="9" fillId="0" borderId="48" xfId="6" applyNumberFormat="1" applyFont="1" applyBorder="1" applyAlignment="1" applyProtection="1">
      <alignment horizontal="left" vertical="center"/>
      <protection locked="0"/>
    </xf>
    <xf numFmtId="4" fontId="9" fillId="0" borderId="84" xfId="6" applyNumberFormat="1" applyFont="1" applyBorder="1" applyAlignment="1" applyProtection="1">
      <alignment horizontal="right" vertical="center"/>
      <protection locked="0"/>
    </xf>
    <xf numFmtId="4" fontId="22" fillId="0" borderId="0" xfId="6" applyNumberFormat="1" applyFont="1" applyAlignment="1">
      <alignment vertical="center"/>
    </xf>
    <xf numFmtId="4" fontId="6" fillId="0" borderId="100" xfId="6" applyNumberFormat="1" applyFont="1" applyFill="1" applyBorder="1" applyAlignment="1" applyProtection="1">
      <alignment horizontal="left" vertical="center" wrapText="1"/>
      <protection locked="0"/>
    </xf>
    <xf numFmtId="4" fontId="6" fillId="0" borderId="48" xfId="6" applyNumberFormat="1" applyFont="1" applyFill="1" applyBorder="1" applyAlignment="1" applyProtection="1">
      <alignment horizontal="left" vertical="center" wrapText="1"/>
      <protection locked="0"/>
    </xf>
    <xf numFmtId="4" fontId="9" fillId="0" borderId="104" xfId="6" applyNumberFormat="1" applyFont="1" applyBorder="1" applyAlignment="1" applyProtection="1">
      <alignment horizontal="right" vertical="center"/>
      <protection locked="0"/>
    </xf>
    <xf numFmtId="4" fontId="9" fillId="0" borderId="47" xfId="6" applyNumberFormat="1" applyFont="1" applyBorder="1" applyAlignment="1" applyProtection="1">
      <alignment horizontal="right" vertical="center"/>
      <protection locked="0"/>
    </xf>
    <xf numFmtId="4" fontId="7" fillId="6" borderId="3" xfId="6" applyNumberFormat="1" applyFont="1" applyFill="1" applyBorder="1" applyAlignment="1" applyProtection="1">
      <alignment vertical="center"/>
      <protection locked="0"/>
    </xf>
    <xf numFmtId="4" fontId="7" fillId="6" borderId="5" xfId="6" applyNumberFormat="1" applyFont="1" applyFill="1" applyBorder="1" applyAlignment="1" applyProtection="1">
      <alignment vertical="center"/>
      <protection locked="0"/>
    </xf>
    <xf numFmtId="4" fontId="12" fillId="2" borderId="5" xfId="6" applyNumberFormat="1" applyFont="1" applyFill="1" applyBorder="1" applyAlignment="1" applyProtection="1">
      <alignment vertical="center"/>
      <protection locked="0"/>
    </xf>
    <xf numFmtId="4" fontId="17" fillId="0" borderId="0" xfId="6" applyNumberFormat="1" applyFont="1" applyFill="1" applyAlignment="1" applyProtection="1">
      <alignment horizontal="left" vertical="center"/>
      <protection locked="0"/>
    </xf>
    <xf numFmtId="4" fontId="12" fillId="2" borderId="3" xfId="6" applyNumberFormat="1" applyFont="1" applyFill="1" applyBorder="1" applyAlignment="1" applyProtection="1">
      <alignment horizontal="center" vertical="center" wrapText="1"/>
      <protection locked="0"/>
    </xf>
    <xf numFmtId="4" fontId="12" fillId="2" borderId="5" xfId="6" applyNumberFormat="1" applyFont="1" applyFill="1" applyBorder="1" applyAlignment="1" applyProtection="1">
      <alignment horizontal="center" vertical="center" wrapText="1"/>
      <protection locked="0"/>
    </xf>
    <xf numFmtId="4" fontId="7" fillId="2" borderId="3" xfId="6" applyNumberFormat="1" applyFont="1" applyFill="1" applyBorder="1" applyAlignment="1" applyProtection="1">
      <alignment horizontal="center" vertical="center" wrapText="1"/>
      <protection locked="0"/>
    </xf>
    <xf numFmtId="4" fontId="12" fillId="0" borderId="59" xfId="6" applyNumberFormat="1" applyFont="1" applyFill="1" applyBorder="1" applyAlignment="1" applyProtection="1">
      <alignment vertical="center"/>
      <protection locked="0"/>
    </xf>
    <xf numFmtId="4" fontId="12" fillId="0" borderId="42" xfId="6" applyNumberFormat="1" applyFont="1" applyFill="1" applyBorder="1" applyAlignment="1" applyProtection="1">
      <alignment vertical="center"/>
      <protection locked="0"/>
    </xf>
    <xf numFmtId="4" fontId="12" fillId="0" borderId="61" xfId="6" applyNumberFormat="1" applyFont="1" applyBorder="1" applyAlignment="1" applyProtection="1">
      <alignment vertical="center"/>
      <protection locked="0"/>
    </xf>
    <xf numFmtId="4" fontId="9" fillId="0" borderId="93" xfId="6" applyNumberFormat="1" applyFont="1" applyFill="1" applyBorder="1" applyAlignment="1" applyProtection="1">
      <alignment vertical="center"/>
      <protection locked="0"/>
    </xf>
    <xf numFmtId="4" fontId="9" fillId="0" borderId="44" xfId="6" applyNumberFormat="1" applyFont="1" applyFill="1" applyBorder="1" applyAlignment="1" applyProtection="1">
      <alignment vertical="center"/>
      <protection locked="0"/>
    </xf>
    <xf numFmtId="4" fontId="9" fillId="0" borderId="61" xfId="6" applyNumberFormat="1" applyFont="1" applyBorder="1" applyAlignment="1" applyProtection="1">
      <alignment vertical="center"/>
      <protection locked="0"/>
    </xf>
    <xf numFmtId="4" fontId="9" fillId="0" borderId="65" xfId="6" applyNumberFormat="1" applyFont="1" applyBorder="1" applyAlignment="1" applyProtection="1">
      <alignment vertical="center"/>
      <protection locked="0"/>
    </xf>
    <xf numFmtId="4" fontId="9" fillId="0" borderId="44" xfId="6" applyNumberFormat="1" applyFont="1" applyFill="1" applyBorder="1" applyAlignment="1" applyProtection="1">
      <alignment vertical="center" wrapText="1"/>
      <protection locked="0"/>
    </xf>
    <xf numFmtId="4" fontId="12" fillId="0" borderId="93" xfId="6" applyNumberFormat="1" applyFont="1" applyFill="1" applyBorder="1" applyAlignment="1" applyProtection="1">
      <alignment vertical="center"/>
      <protection locked="0"/>
    </xf>
    <xf numFmtId="4" fontId="12" fillId="0" borderId="44" xfId="6" applyNumberFormat="1" applyFont="1" applyFill="1" applyBorder="1" applyAlignment="1" applyProtection="1">
      <alignment vertical="center"/>
      <protection locked="0"/>
    </xf>
    <xf numFmtId="4" fontId="12" fillId="0" borderId="65" xfId="6" applyNumberFormat="1" applyFont="1" applyBorder="1" applyAlignment="1" applyProtection="1">
      <alignment vertical="center"/>
      <protection locked="0"/>
    </xf>
    <xf numFmtId="4" fontId="9" fillId="0" borderId="44" xfId="6" applyNumberFormat="1" applyFont="1" applyBorder="1" applyAlignment="1" applyProtection="1">
      <alignment horizontal="right" vertical="center"/>
      <protection locked="0"/>
    </xf>
    <xf numFmtId="4" fontId="9" fillId="0" borderId="93" xfId="6" applyNumberFormat="1" applyFont="1" applyFill="1" applyBorder="1" applyAlignment="1" applyProtection="1">
      <alignment horizontal="left" vertical="center" indent="1"/>
      <protection locked="0"/>
    </xf>
    <xf numFmtId="4" fontId="9" fillId="0" borderId="44" xfId="6" applyNumberFormat="1" applyFont="1" applyFill="1" applyBorder="1" applyAlignment="1" applyProtection="1">
      <alignment horizontal="left" vertical="center" indent="1"/>
      <protection locked="0"/>
    </xf>
    <xf numFmtId="4" fontId="9" fillId="0" borderId="100" xfId="6" applyNumberFormat="1" applyFont="1" applyFill="1" applyBorder="1" applyAlignment="1" applyProtection="1">
      <alignment horizontal="left" vertical="center" wrapText="1"/>
      <protection locked="0"/>
    </xf>
    <xf numFmtId="4" fontId="9" fillId="0" borderId="48" xfId="6" applyNumberFormat="1" applyFont="1" applyFill="1" applyBorder="1" applyAlignment="1" applyProtection="1">
      <alignment horizontal="left" vertical="center" wrapText="1"/>
      <protection locked="0"/>
    </xf>
    <xf numFmtId="4" fontId="12" fillId="2" borderId="40" xfId="6" applyNumberFormat="1" applyFont="1" applyFill="1" applyBorder="1" applyAlignment="1" applyProtection="1">
      <alignment vertical="center"/>
    </xf>
    <xf numFmtId="4" fontId="7" fillId="6" borderId="3" xfId="6" applyNumberFormat="1" applyFont="1" applyFill="1" applyBorder="1" applyAlignment="1">
      <alignment horizontal="left" vertical="center"/>
    </xf>
    <xf numFmtId="4" fontId="7" fillId="6" borderId="5" xfId="6" applyNumberFormat="1" applyFont="1" applyFill="1" applyBorder="1" applyAlignment="1">
      <alignment horizontal="left" vertical="center"/>
    </xf>
    <xf numFmtId="4" fontId="7" fillId="2" borderId="3" xfId="6" applyNumberFormat="1" applyFont="1" applyFill="1" applyBorder="1" applyAlignment="1">
      <alignment horizontal="center" vertical="center" wrapText="1"/>
    </xf>
    <xf numFmtId="4" fontId="13" fillId="0" borderId="0" xfId="6" applyNumberFormat="1" applyFont="1" applyFill="1" applyAlignment="1">
      <alignment horizontal="left" vertical="center" wrapText="1"/>
    </xf>
    <xf numFmtId="4" fontId="6" fillId="0" borderId="0" xfId="6" applyNumberFormat="1" applyFont="1" applyAlignment="1">
      <alignment vertical="center"/>
    </xf>
    <xf numFmtId="4" fontId="7" fillId="6" borderId="3" xfId="6" applyNumberFormat="1" applyFont="1" applyFill="1" applyBorder="1" applyAlignment="1">
      <alignment horizontal="center" vertical="center" wrapText="1"/>
    </xf>
    <xf numFmtId="4" fontId="6" fillId="0" borderId="3" xfId="6" applyNumberFormat="1" applyFont="1" applyFill="1" applyBorder="1" applyAlignment="1" applyProtection="1">
      <alignment horizontal="left" vertical="center" wrapText="1"/>
      <protection locked="0"/>
    </xf>
    <xf numFmtId="4" fontId="6" fillId="0" borderId="5" xfId="6" applyNumberFormat="1" applyFont="1" applyFill="1" applyBorder="1" applyAlignment="1" applyProtection="1">
      <alignment horizontal="left" vertical="center" wrapText="1"/>
      <protection locked="0"/>
    </xf>
    <xf numFmtId="4" fontId="6" fillId="0" borderId="4" xfId="6" applyNumberFormat="1" applyFont="1" applyFill="1" applyBorder="1" applyAlignment="1" applyProtection="1">
      <alignment horizontal="right" vertical="center"/>
      <protection locked="0"/>
    </xf>
    <xf numFmtId="4" fontId="6" fillId="0" borderId="40" xfId="6" applyNumberFormat="1" applyFont="1" applyFill="1" applyBorder="1" applyAlignment="1" applyProtection="1">
      <alignment horizontal="right" vertical="center"/>
      <protection locked="0"/>
    </xf>
    <xf numFmtId="0" fontId="6" fillId="0" borderId="0" xfId="6" applyFont="1" applyFill="1" applyBorder="1" applyAlignment="1">
      <alignment wrapText="1"/>
    </xf>
    <xf numFmtId="0" fontId="6" fillId="0" borderId="0" xfId="6" applyFont="1" applyFill="1" applyAlignment="1"/>
    <xf numFmtId="4" fontId="13" fillId="0" borderId="0" xfId="6" applyNumberFormat="1" applyFont="1" applyFill="1" applyAlignment="1" applyProtection="1">
      <alignment horizontal="left" vertical="center" wrapText="1"/>
      <protection locked="0"/>
    </xf>
    <xf numFmtId="4" fontId="23" fillId="0" borderId="0" xfId="6" applyNumberFormat="1" applyFont="1" applyFill="1" applyAlignment="1" applyProtection="1">
      <alignment vertical="center"/>
      <protection locked="0"/>
    </xf>
    <xf numFmtId="4" fontId="24" fillId="0" borderId="0" xfId="6" applyNumberFormat="1" applyFont="1" applyFill="1" applyAlignment="1" applyProtection="1">
      <alignment vertical="center"/>
      <protection locked="0"/>
    </xf>
    <xf numFmtId="4" fontId="7" fillId="2" borderId="4" xfId="6" applyNumberFormat="1" applyFont="1" applyFill="1" applyBorder="1" applyAlignment="1" applyProtection="1">
      <alignment horizontal="center" vertical="center" wrapText="1"/>
      <protection locked="0"/>
    </xf>
    <xf numFmtId="4" fontId="7" fillId="2" borderId="5" xfId="6" applyNumberFormat="1" applyFont="1" applyFill="1" applyBorder="1" applyAlignment="1" applyProtection="1">
      <alignment horizontal="center" vertical="center" wrapText="1"/>
      <protection locked="0"/>
    </xf>
    <xf numFmtId="4" fontId="12" fillId="2" borderId="27" xfId="6" applyNumberFormat="1" applyFont="1" applyFill="1" applyBorder="1" applyAlignment="1" applyProtection="1">
      <alignment horizontal="center" vertical="center" wrapText="1"/>
      <protection locked="0"/>
    </xf>
    <xf numFmtId="4" fontId="9" fillId="2" borderId="72" xfId="6" applyNumberFormat="1" applyFont="1" applyFill="1" applyBorder="1" applyAlignment="1" applyProtection="1">
      <alignment horizontal="center" vertical="center" wrapText="1"/>
      <protection locked="0"/>
    </xf>
    <xf numFmtId="4" fontId="9" fillId="2" borderId="71" xfId="6" applyNumberFormat="1" applyFont="1" applyFill="1" applyBorder="1" applyAlignment="1" applyProtection="1">
      <alignment horizontal="center" vertical="center" wrapText="1"/>
      <protection locked="0"/>
    </xf>
    <xf numFmtId="4" fontId="9" fillId="2" borderId="2" xfId="6" applyNumberFormat="1" applyFont="1" applyFill="1" applyBorder="1" applyAlignment="1" applyProtection="1">
      <alignment horizontal="center" vertical="center" wrapText="1"/>
      <protection locked="0"/>
    </xf>
    <xf numFmtId="4" fontId="9" fillId="2" borderId="40" xfId="6" applyNumberFormat="1" applyFont="1" applyFill="1" applyBorder="1" applyAlignment="1" applyProtection="1">
      <alignment horizontal="center" vertical="center" wrapText="1"/>
      <protection locked="0"/>
    </xf>
    <xf numFmtId="4" fontId="12" fillId="2" borderId="50" xfId="6" applyNumberFormat="1" applyFont="1" applyFill="1" applyBorder="1" applyAlignment="1" applyProtection="1">
      <alignment horizontal="center" vertical="center" wrapText="1"/>
      <protection locked="0"/>
    </xf>
    <xf numFmtId="4" fontId="12" fillId="0" borderId="87" xfId="6" applyNumberFormat="1" applyFont="1" applyFill="1" applyBorder="1" applyAlignment="1" applyProtection="1">
      <alignment horizontal="right" vertical="center" wrapText="1"/>
      <protection locked="0"/>
    </xf>
    <xf numFmtId="4" fontId="12" fillId="0" borderId="105" xfId="6" applyNumberFormat="1" applyFont="1" applyFill="1" applyBorder="1" applyAlignment="1" applyProtection="1">
      <alignment horizontal="right" vertical="center" wrapText="1"/>
      <protection locked="0"/>
    </xf>
    <xf numFmtId="4" fontId="12" fillId="0" borderId="5" xfId="6" applyNumberFormat="1" applyFont="1" applyFill="1" applyBorder="1" applyAlignment="1" applyProtection="1">
      <alignment horizontal="right" vertical="center" wrapText="1"/>
      <protection locked="0"/>
    </xf>
    <xf numFmtId="4" fontId="12" fillId="0" borderId="102" xfId="6" applyNumberFormat="1" applyFont="1" applyFill="1" applyBorder="1" applyAlignment="1" applyProtection="1">
      <alignment horizontal="right" vertical="center" wrapText="1"/>
      <protection locked="0"/>
    </xf>
    <xf numFmtId="4" fontId="12" fillId="0" borderId="40" xfId="6" applyNumberFormat="1" applyFont="1" applyFill="1" applyBorder="1" applyAlignment="1" applyProtection="1">
      <alignment vertical="center" wrapText="1"/>
      <protection locked="0"/>
    </xf>
    <xf numFmtId="4" fontId="12" fillId="0" borderId="87" xfId="6" applyNumberFormat="1" applyFont="1" applyFill="1" applyBorder="1" applyAlignment="1" applyProtection="1">
      <alignment vertical="center" wrapText="1"/>
      <protection locked="0"/>
    </xf>
    <xf numFmtId="4" fontId="12" fillId="0" borderId="105" xfId="6" applyNumberFormat="1" applyFont="1" applyFill="1" applyBorder="1" applyAlignment="1" applyProtection="1">
      <alignment vertical="center" wrapText="1"/>
      <protection locked="0"/>
    </xf>
    <xf numFmtId="4" fontId="12" fillId="0" borderId="102" xfId="6" applyNumberFormat="1" applyFont="1" applyFill="1" applyBorder="1" applyAlignment="1" applyProtection="1">
      <alignment vertical="center" wrapText="1"/>
      <protection locked="0"/>
    </xf>
    <xf numFmtId="4" fontId="9" fillId="0" borderId="61" xfId="6" applyNumberFormat="1" applyFont="1" applyFill="1" applyBorder="1" applyAlignment="1" applyProtection="1">
      <alignment horizontal="left" vertical="center" wrapText="1"/>
      <protection locked="0"/>
    </xf>
    <xf numFmtId="4" fontId="9" fillId="0" borderId="63" xfId="6" applyNumberFormat="1" applyFont="1" applyFill="1" applyBorder="1" applyAlignment="1" applyProtection="1">
      <alignment horizontal="right" vertical="center" wrapText="1"/>
      <protection locked="0"/>
    </xf>
    <xf numFmtId="4" fontId="9" fillId="0" borderId="64" xfId="6" applyNumberFormat="1" applyFont="1" applyFill="1" applyBorder="1" applyAlignment="1" applyProtection="1">
      <alignment horizontal="right" vertical="center" wrapText="1"/>
      <protection locked="0"/>
    </xf>
    <xf numFmtId="4" fontId="9" fillId="0" borderId="65" xfId="6" applyNumberFormat="1" applyFont="1" applyFill="1" applyBorder="1" applyAlignment="1" applyProtection="1">
      <alignment horizontal="right" vertical="center" wrapText="1"/>
      <protection locked="0"/>
    </xf>
    <xf numFmtId="4" fontId="9" fillId="0" borderId="41" xfId="6" applyNumberFormat="1" applyFont="1" applyFill="1" applyBorder="1" applyAlignment="1" applyProtection="1">
      <alignment horizontal="right" vertical="center" wrapText="1"/>
      <protection locked="0"/>
    </xf>
    <xf numFmtId="4" fontId="9" fillId="0" borderId="106" xfId="6" applyNumberFormat="1" applyFont="1" applyFill="1" applyBorder="1" applyAlignment="1" applyProtection="1">
      <alignment horizontal="right" vertical="center" wrapText="1"/>
      <protection locked="0"/>
    </xf>
    <xf numFmtId="4" fontId="9" fillId="0" borderId="61" xfId="6" applyNumberFormat="1" applyFont="1" applyFill="1" applyBorder="1" applyAlignment="1" applyProtection="1">
      <alignment horizontal="right" vertical="center" wrapText="1"/>
      <protection locked="0"/>
    </xf>
    <xf numFmtId="4" fontId="9" fillId="0" borderId="43" xfId="6" applyNumberFormat="1" applyFont="1" applyFill="1" applyBorder="1" applyAlignment="1" applyProtection="1">
      <alignment horizontal="left" vertical="center" wrapText="1"/>
      <protection locked="0"/>
    </xf>
    <xf numFmtId="4" fontId="9" fillId="0" borderId="66" xfId="6" applyNumberFormat="1" applyFont="1" applyFill="1" applyBorder="1" applyAlignment="1" applyProtection="1">
      <alignment horizontal="right" vertical="center" wrapText="1"/>
      <protection locked="0"/>
    </xf>
    <xf numFmtId="4" fontId="9" fillId="0" borderId="12" xfId="6" applyNumberFormat="1" applyFont="1" applyFill="1" applyBorder="1" applyAlignment="1" applyProtection="1">
      <alignment horizontal="right" vertical="center" wrapText="1"/>
      <protection locked="0"/>
    </xf>
    <xf numFmtId="4" fontId="9" fillId="0" borderId="44" xfId="6" applyNumberFormat="1" applyFont="1" applyFill="1" applyBorder="1" applyAlignment="1" applyProtection="1">
      <alignment horizontal="right" vertical="center" wrapText="1"/>
      <protection locked="0"/>
    </xf>
    <xf numFmtId="4" fontId="9" fillId="0" borderId="43" xfId="6" applyNumberFormat="1" applyFont="1" applyFill="1" applyBorder="1" applyAlignment="1" applyProtection="1">
      <alignment horizontal="right" vertical="center" wrapText="1"/>
      <protection locked="0"/>
    </xf>
    <xf numFmtId="4" fontId="9" fillId="0" borderId="62" xfId="6" applyNumberFormat="1" applyFont="1" applyFill="1" applyBorder="1" applyAlignment="1" applyProtection="1">
      <alignment horizontal="right" vertical="center" wrapText="1"/>
      <protection locked="0"/>
    </xf>
    <xf numFmtId="4" fontId="6" fillId="0" borderId="43" xfId="6" applyNumberFormat="1" applyFont="1" applyFill="1" applyBorder="1" applyAlignment="1" applyProtection="1">
      <alignment horizontal="left" vertical="center" wrapText="1"/>
      <protection locked="0"/>
    </xf>
    <xf numFmtId="4" fontId="9" fillId="0" borderId="43" xfId="6" applyNumberFormat="1" applyFont="1" applyFill="1" applyBorder="1" applyAlignment="1" applyProtection="1">
      <alignment vertical="center" wrapText="1"/>
      <protection locked="0"/>
    </xf>
    <xf numFmtId="4" fontId="6" fillId="0" borderId="43" xfId="6" applyNumberFormat="1" applyFont="1" applyFill="1" applyBorder="1" applyAlignment="1" applyProtection="1">
      <alignment vertical="center" wrapText="1"/>
      <protection locked="0"/>
    </xf>
    <xf numFmtId="4" fontId="7" fillId="0" borderId="40" xfId="6" applyNumberFormat="1" applyFont="1" applyFill="1" applyBorder="1" applyAlignment="1">
      <alignment horizontal="left" vertical="center" wrapText="1"/>
    </xf>
    <xf numFmtId="4" fontId="7" fillId="0" borderId="87" xfId="6" applyNumberFormat="1" applyFont="1" applyFill="1" applyBorder="1" applyAlignment="1" applyProtection="1">
      <alignment horizontal="right" vertical="center" wrapText="1"/>
    </xf>
    <xf numFmtId="4" fontId="7" fillId="0" borderId="40" xfId="6" applyNumberFormat="1" applyFont="1" applyFill="1" applyBorder="1" applyAlignment="1" applyProtection="1">
      <alignment horizontal="right" vertical="center" wrapText="1"/>
    </xf>
    <xf numFmtId="4" fontId="7" fillId="0" borderId="87" xfId="6" applyNumberFormat="1" applyFont="1" applyFill="1" applyBorder="1" applyAlignment="1" applyProtection="1">
      <alignment horizontal="right" vertical="center" wrapText="1"/>
      <protection locked="0"/>
    </xf>
    <xf numFmtId="4" fontId="7" fillId="0" borderId="105" xfId="6" applyNumberFormat="1" applyFont="1" applyFill="1" applyBorder="1" applyAlignment="1" applyProtection="1">
      <alignment horizontal="right" vertical="center" wrapText="1"/>
      <protection locked="0"/>
    </xf>
    <xf numFmtId="4" fontId="7" fillId="0" borderId="5" xfId="6" applyNumberFormat="1" applyFont="1" applyFill="1" applyBorder="1" applyAlignment="1" applyProtection="1">
      <alignment horizontal="right" vertical="center" wrapText="1"/>
      <protection locked="0"/>
    </xf>
    <xf numFmtId="4" fontId="7" fillId="0" borderId="40" xfId="6" applyNumberFormat="1" applyFont="1" applyFill="1" applyBorder="1" applyAlignment="1" applyProtection="1">
      <alignment horizontal="right" vertical="center" wrapText="1"/>
      <protection locked="0"/>
    </xf>
    <xf numFmtId="4" fontId="7" fillId="0" borderId="102" xfId="6" applyNumberFormat="1" applyFont="1" applyFill="1" applyBorder="1" applyAlignment="1" applyProtection="1">
      <alignment horizontal="right" vertical="center" wrapText="1"/>
      <protection locked="0"/>
    </xf>
    <xf numFmtId="4" fontId="6" fillId="0" borderId="41" xfId="6" applyNumberFormat="1" applyFont="1" applyFill="1" applyBorder="1" applyAlignment="1" applyProtection="1">
      <alignment vertical="center" wrapText="1"/>
      <protection locked="0"/>
    </xf>
    <xf numFmtId="4" fontId="7" fillId="0" borderId="73" xfId="6" applyNumberFormat="1" applyFont="1" applyFill="1" applyBorder="1" applyAlignment="1" applyProtection="1">
      <alignment horizontal="right" vertical="center" wrapText="1"/>
      <protection locked="0"/>
    </xf>
    <xf numFmtId="4" fontId="7" fillId="0" borderId="7" xfId="6" applyNumberFormat="1" applyFont="1" applyFill="1" applyBorder="1" applyAlignment="1" applyProtection="1">
      <alignment horizontal="right" vertical="center" wrapText="1"/>
      <protection locked="0"/>
    </xf>
    <xf numFmtId="4" fontId="7" fillId="0" borderId="42" xfId="6" applyNumberFormat="1" applyFont="1" applyFill="1" applyBorder="1" applyAlignment="1" applyProtection="1">
      <alignment horizontal="right" vertical="center" wrapText="1"/>
      <protection locked="0"/>
    </xf>
    <xf numFmtId="4" fontId="7" fillId="0" borderId="41" xfId="6" applyNumberFormat="1" applyFont="1" applyFill="1" applyBorder="1" applyAlignment="1" applyProtection="1">
      <alignment horizontal="right" vertical="center" wrapText="1"/>
      <protection locked="0"/>
    </xf>
    <xf numFmtId="4" fontId="7" fillId="0" borderId="95" xfId="6" applyNumberFormat="1" applyFont="1" applyFill="1" applyBorder="1" applyAlignment="1" applyProtection="1">
      <alignment horizontal="right" vertical="center" wrapText="1"/>
      <protection locked="0"/>
    </xf>
    <xf numFmtId="4" fontId="6" fillId="0" borderId="50" xfId="6" applyNumberFormat="1" applyFont="1" applyFill="1" applyBorder="1" applyAlignment="1" applyProtection="1">
      <alignment vertical="center" wrapText="1"/>
      <protection locked="0"/>
    </xf>
    <xf numFmtId="4" fontId="7" fillId="0" borderId="72" xfId="6" applyNumberFormat="1" applyFont="1" applyFill="1" applyBorder="1" applyAlignment="1" applyProtection="1">
      <alignment horizontal="right" vertical="center" wrapText="1"/>
      <protection locked="0"/>
    </xf>
    <xf numFmtId="4" fontId="7" fillId="0" borderId="71" xfId="6" applyNumberFormat="1" applyFont="1" applyFill="1" applyBorder="1" applyAlignment="1" applyProtection="1">
      <alignment horizontal="right" vertical="center" wrapText="1"/>
      <protection locked="0"/>
    </xf>
    <xf numFmtId="4" fontId="7" fillId="0" borderId="2" xfId="6" applyNumberFormat="1" applyFont="1" applyFill="1" applyBorder="1" applyAlignment="1" applyProtection="1">
      <alignment horizontal="right" vertical="center" wrapText="1"/>
      <protection locked="0"/>
    </xf>
    <xf numFmtId="4" fontId="7" fillId="0" borderId="50" xfId="6" applyNumberFormat="1" applyFont="1" applyFill="1" applyBorder="1" applyAlignment="1" applyProtection="1">
      <alignment horizontal="right" vertical="center" wrapText="1"/>
      <protection locked="0"/>
    </xf>
    <xf numFmtId="4" fontId="7" fillId="0" borderId="69" xfId="6" applyNumberFormat="1" applyFont="1" applyFill="1" applyBorder="1" applyAlignment="1" applyProtection="1">
      <alignment horizontal="right" vertical="center" wrapText="1"/>
      <protection locked="0"/>
    </xf>
    <xf numFmtId="4" fontId="7" fillId="0" borderId="40" xfId="6" applyNumberFormat="1" applyFont="1" applyFill="1" applyBorder="1" applyAlignment="1" applyProtection="1">
      <alignment vertical="center" wrapText="1"/>
      <protection locked="0"/>
    </xf>
    <xf numFmtId="4" fontId="7" fillId="0" borderId="0" xfId="6" applyNumberFormat="1" applyFont="1" applyFill="1" applyBorder="1" applyAlignment="1">
      <alignment horizontal="left" vertical="center" wrapText="1"/>
    </xf>
    <xf numFmtId="4" fontId="12" fillId="0" borderId="0" xfId="6" applyNumberFormat="1" applyFont="1" applyFill="1" applyBorder="1" applyAlignment="1" applyProtection="1">
      <alignment horizontal="right" vertical="center" wrapText="1"/>
    </xf>
    <xf numFmtId="4" fontId="6" fillId="0" borderId="0" xfId="6" applyNumberFormat="1" applyFont="1" applyBorder="1" applyAlignment="1" applyProtection="1">
      <alignment horizontal="left" vertical="center"/>
      <protection locked="0"/>
    </xf>
    <xf numFmtId="4" fontId="12" fillId="0" borderId="0" xfId="6" applyNumberFormat="1" applyFont="1" applyAlignment="1">
      <alignment horizontal="left" vertical="center"/>
    </xf>
    <xf numFmtId="4" fontId="7" fillId="2" borderId="6" xfId="6" applyNumberFormat="1" applyFont="1" applyFill="1" applyBorder="1" applyAlignment="1" applyProtection="1">
      <alignment horizontal="center" vertical="center" wrapText="1"/>
      <protection locked="0"/>
    </xf>
    <xf numFmtId="4" fontId="12" fillId="0" borderId="59" xfId="6" applyNumberFormat="1" applyFont="1" applyBorder="1" applyAlignment="1" applyProtection="1">
      <alignment horizontal="left" vertical="center" wrapText="1"/>
      <protection locked="0"/>
    </xf>
    <xf numFmtId="4" fontId="12" fillId="0" borderId="42" xfId="6" applyNumberFormat="1" applyFont="1" applyBorder="1" applyAlignment="1" applyProtection="1">
      <alignment horizontal="left" vertical="center" wrapText="1"/>
      <protection locked="0"/>
    </xf>
    <xf numFmtId="4" fontId="9" fillId="0" borderId="73" xfId="6" applyNumberFormat="1" applyFont="1" applyBorder="1" applyAlignment="1" applyProtection="1">
      <alignment horizontal="right" vertical="center" wrapText="1"/>
      <protection locked="0"/>
    </xf>
    <xf numFmtId="4" fontId="9" fillId="0" borderId="99" xfId="6" applyNumberFormat="1" applyFont="1" applyBorder="1" applyAlignment="1" applyProtection="1">
      <alignment horizontal="right" vertical="center" wrapText="1"/>
      <protection locked="0"/>
    </xf>
    <xf numFmtId="4" fontId="12" fillId="0" borderId="0" xfId="6" applyNumberFormat="1" applyFont="1" applyFill="1" applyBorder="1" applyAlignment="1">
      <alignment horizontal="left" vertical="center"/>
    </xf>
    <xf numFmtId="4" fontId="12" fillId="0" borderId="93" xfId="6" applyNumberFormat="1" applyFont="1" applyBorder="1" applyAlignment="1" applyProtection="1">
      <alignment horizontal="left" vertical="center" wrapText="1"/>
      <protection locked="0"/>
    </xf>
    <xf numFmtId="4" fontId="12" fillId="0" borderId="44" xfId="6" applyNumberFormat="1" applyFont="1" applyBorder="1" applyAlignment="1" applyProtection="1">
      <alignment horizontal="left" vertical="center" wrapText="1"/>
      <protection locked="0"/>
    </xf>
    <xf numFmtId="4" fontId="9" fillId="0" borderId="66" xfId="6" applyNumberFormat="1" applyFont="1" applyBorder="1" applyAlignment="1" applyProtection="1">
      <alignment horizontal="right" vertical="center" wrapText="1"/>
      <protection locked="0"/>
    </xf>
    <xf numFmtId="4" fontId="9" fillId="0" borderId="97" xfId="6" applyNumberFormat="1" applyFont="1" applyBorder="1" applyAlignment="1" applyProtection="1">
      <alignment horizontal="right" vertical="center" wrapText="1"/>
      <protection locked="0"/>
    </xf>
    <xf numFmtId="4" fontId="12" fillId="0" borderId="0" xfId="6" applyNumberFormat="1" applyFont="1" applyFill="1" applyBorder="1" applyAlignment="1">
      <alignment horizontal="center" vertical="center"/>
    </xf>
    <xf numFmtId="4" fontId="9" fillId="0" borderId="0" xfId="6" applyNumberFormat="1" applyFont="1" applyFill="1" applyBorder="1" applyAlignment="1">
      <alignment horizontal="right" vertical="center"/>
    </xf>
    <xf numFmtId="4" fontId="12" fillId="0" borderId="93" xfId="6" applyNumberFormat="1" applyFont="1" applyFill="1" applyBorder="1" applyAlignment="1" applyProtection="1">
      <alignment horizontal="left" vertical="center" wrapText="1"/>
      <protection locked="0"/>
    </xf>
    <xf numFmtId="4" fontId="12" fillId="0" borderId="44" xfId="6" applyNumberFormat="1" applyFont="1" applyFill="1" applyBorder="1" applyAlignment="1" applyProtection="1">
      <alignment horizontal="left" vertical="center" wrapText="1"/>
      <protection locked="0"/>
    </xf>
    <xf numFmtId="4" fontId="12" fillId="0" borderId="66" xfId="6" applyNumberFormat="1" applyFont="1" applyBorder="1" applyAlignment="1" applyProtection="1">
      <alignment horizontal="right" vertical="center" wrapText="1"/>
      <protection locked="0"/>
    </xf>
    <xf numFmtId="4" fontId="12" fillId="0" borderId="97" xfId="6" applyNumberFormat="1" applyFont="1" applyBorder="1" applyAlignment="1" applyProtection="1">
      <alignment horizontal="right" vertical="center" wrapText="1"/>
      <protection locked="0"/>
    </xf>
    <xf numFmtId="4" fontId="9" fillId="0" borderId="93" xfId="6" applyNumberFormat="1" applyFont="1" applyFill="1" applyBorder="1" applyAlignment="1" applyProtection="1">
      <alignment horizontal="left" vertical="center" wrapText="1" indent="1"/>
      <protection locked="0"/>
    </xf>
    <xf numFmtId="4" fontId="9" fillId="0" borderId="44" xfId="6" applyNumberFormat="1" applyFont="1" applyFill="1" applyBorder="1" applyAlignment="1" applyProtection="1">
      <alignment horizontal="left" vertical="center" wrapText="1" indent="1"/>
      <protection locked="0"/>
    </xf>
    <xf numFmtId="4" fontId="9" fillId="0" borderId="93" xfId="6" applyNumberFormat="1" applyFont="1" applyBorder="1" applyAlignment="1" applyProtection="1">
      <alignment horizontal="left" vertical="center" wrapText="1"/>
      <protection locked="0"/>
    </xf>
    <xf numFmtId="4" fontId="9" fillId="0" borderId="44" xfId="6" applyNumberFormat="1" applyFont="1" applyBorder="1" applyAlignment="1" applyProtection="1">
      <alignment horizontal="left" vertical="center" wrapText="1"/>
      <protection locked="0"/>
    </xf>
    <xf numFmtId="4" fontId="12" fillId="0" borderId="100" xfId="6" applyNumberFormat="1" applyFont="1" applyBorder="1" applyAlignment="1" applyProtection="1">
      <alignment horizontal="left" vertical="center" wrapText="1"/>
      <protection locked="0"/>
    </xf>
    <xf numFmtId="4" fontId="12" fillId="0" borderId="48" xfId="6" applyNumberFormat="1" applyFont="1" applyBorder="1" applyAlignment="1" applyProtection="1">
      <alignment horizontal="left" vertical="center" wrapText="1"/>
      <protection locked="0"/>
    </xf>
    <xf numFmtId="4" fontId="9" fillId="0" borderId="67" xfId="6" applyNumberFormat="1" applyFont="1" applyBorder="1" applyAlignment="1" applyProtection="1">
      <alignment horizontal="right" vertical="center" wrapText="1"/>
      <protection locked="0"/>
    </xf>
    <xf numFmtId="4" fontId="9" fillId="0" borderId="74" xfId="6" applyNumberFormat="1" applyFont="1" applyBorder="1" applyAlignment="1" applyProtection="1">
      <alignment horizontal="right" vertical="center" wrapText="1"/>
      <protection locked="0"/>
    </xf>
    <xf numFmtId="4" fontId="12" fillId="6" borderId="3" xfId="6" applyNumberFormat="1" applyFont="1" applyFill="1" applyBorder="1" applyAlignment="1" applyProtection="1">
      <alignment horizontal="justify" vertical="center" wrapText="1"/>
      <protection locked="0"/>
    </xf>
    <xf numFmtId="4" fontId="12" fillId="6" borderId="5" xfId="6" applyNumberFormat="1" applyFont="1" applyFill="1" applyBorder="1" applyAlignment="1" applyProtection="1">
      <alignment horizontal="justify" vertical="center" wrapText="1"/>
      <protection locked="0"/>
    </xf>
    <xf numFmtId="4" fontId="17" fillId="0" borderId="0" xfId="6" applyNumberFormat="1" applyFont="1" applyAlignment="1">
      <alignment horizontal="left" vertical="center"/>
    </xf>
    <xf numFmtId="4" fontId="12" fillId="2" borderId="3" xfId="6" applyNumberFormat="1" applyFont="1" applyFill="1" applyBorder="1" applyAlignment="1">
      <alignment horizontal="left" vertical="center"/>
    </xf>
    <xf numFmtId="4" fontId="12" fillId="2" borderId="4" xfId="6" applyNumberFormat="1" applyFont="1" applyFill="1" applyBorder="1" applyAlignment="1">
      <alignment horizontal="left" vertical="center"/>
    </xf>
    <xf numFmtId="4" fontId="12" fillId="2" borderId="5" xfId="6" applyNumberFormat="1" applyFont="1" applyFill="1" applyBorder="1" applyAlignment="1">
      <alignment horizontal="left" vertical="center"/>
    </xf>
    <xf numFmtId="4" fontId="12" fillId="0" borderId="3" xfId="6" applyNumberFormat="1" applyFont="1" applyFill="1" applyBorder="1" applyAlignment="1">
      <alignment horizontal="center" vertical="center"/>
    </xf>
    <xf numFmtId="4" fontId="12" fillId="0" borderId="5" xfId="6" applyNumberFormat="1" applyFont="1" applyFill="1" applyBorder="1" applyAlignment="1">
      <alignment horizontal="center" vertical="center"/>
    </xf>
    <xf numFmtId="4" fontId="7" fillId="0" borderId="3" xfId="6" applyNumberFormat="1" applyFont="1" applyFill="1" applyBorder="1" applyAlignment="1">
      <alignment horizontal="center" vertical="center"/>
    </xf>
    <xf numFmtId="4" fontId="7" fillId="0" borderId="5" xfId="6" applyNumberFormat="1" applyFont="1" applyFill="1" applyBorder="1" applyAlignment="1">
      <alignment horizontal="center" vertical="center"/>
    </xf>
    <xf numFmtId="4" fontId="9" fillId="0" borderId="3" xfId="6" applyNumberFormat="1" applyFont="1" applyBorder="1" applyAlignment="1">
      <alignment horizontal="right" vertical="center"/>
    </xf>
    <xf numFmtId="0" fontId="6" fillId="0" borderId="5" xfId="6" applyFont="1" applyBorder="1" applyAlignment="1">
      <alignment horizontal="right" vertical="center"/>
    </xf>
    <xf numFmtId="4" fontId="13" fillId="0" borderId="0" xfId="6" applyNumberFormat="1" applyFont="1" applyFill="1" applyBorder="1" applyAlignment="1">
      <alignment horizontal="left" vertical="center" wrapText="1"/>
    </xf>
    <xf numFmtId="4" fontId="6" fillId="0" borderId="0" xfId="6" applyNumberFormat="1" applyFont="1" applyFill="1" applyBorder="1" applyAlignment="1">
      <alignment horizontal="center" vertical="center" wrapText="1"/>
    </xf>
    <xf numFmtId="4" fontId="6" fillId="0" borderId="0" xfId="6" applyNumberFormat="1" applyFont="1" applyBorder="1" applyAlignment="1">
      <alignment horizontal="left" vertical="center"/>
    </xf>
    <xf numFmtId="4" fontId="6" fillId="0" borderId="0" xfId="6" applyNumberFormat="1" applyFont="1" applyBorder="1" applyAlignment="1">
      <alignment vertical="center"/>
    </xf>
    <xf numFmtId="4" fontId="7" fillId="2" borderId="5" xfId="6" applyNumberFormat="1" applyFont="1" applyFill="1" applyBorder="1" applyAlignment="1">
      <alignment horizontal="center" vertical="center" wrapText="1"/>
    </xf>
    <xf numFmtId="4" fontId="6" fillId="0" borderId="59" xfId="6" applyNumberFormat="1" applyFont="1" applyFill="1" applyBorder="1" applyAlignment="1">
      <alignment vertical="center" wrapText="1"/>
    </xf>
    <xf numFmtId="4" fontId="6" fillId="0" borderId="42" xfId="6" applyNumberFormat="1" applyFont="1" applyFill="1" applyBorder="1" applyAlignment="1">
      <alignment vertical="center" wrapText="1"/>
    </xf>
    <xf numFmtId="4" fontId="6" fillId="0" borderId="60" xfId="6" applyNumberFormat="1" applyFont="1" applyFill="1" applyBorder="1" applyAlignment="1">
      <alignment horizontal="right" vertical="center" wrapText="1"/>
    </xf>
    <xf numFmtId="4" fontId="6" fillId="0" borderId="41" xfId="6" applyNumberFormat="1" applyFont="1" applyFill="1" applyBorder="1" applyAlignment="1">
      <alignment horizontal="right" vertical="center" wrapText="1"/>
    </xf>
    <xf numFmtId="4" fontId="6" fillId="0" borderId="93" xfId="6" applyNumberFormat="1" applyFont="1" applyFill="1" applyBorder="1" applyAlignment="1">
      <alignment vertical="center" wrapText="1"/>
    </xf>
    <xf numFmtId="4" fontId="6" fillId="0" borderId="44" xfId="6" applyNumberFormat="1" applyFont="1" applyFill="1" applyBorder="1" applyAlignment="1">
      <alignment vertical="center" wrapText="1"/>
    </xf>
    <xf numFmtId="4" fontId="6" fillId="0" borderId="89" xfId="6" applyNumberFormat="1" applyFont="1" applyFill="1" applyBorder="1" applyAlignment="1">
      <alignment horizontal="right" vertical="center" wrapText="1"/>
    </xf>
    <xf numFmtId="4" fontId="6" fillId="0" borderId="61" xfId="6" applyNumberFormat="1" applyFont="1" applyFill="1" applyBorder="1" applyAlignment="1">
      <alignment horizontal="right" vertical="center" wrapText="1"/>
    </xf>
    <xf numFmtId="4" fontId="6" fillId="0" borderId="103" xfId="6" applyNumberFormat="1" applyFont="1" applyFill="1" applyBorder="1" applyAlignment="1">
      <alignment vertical="center" wrapText="1"/>
    </xf>
    <xf numFmtId="4" fontId="6" fillId="0" borderId="86" xfId="6" applyNumberFormat="1" applyFont="1" applyFill="1" applyBorder="1" applyAlignment="1">
      <alignment vertical="center" wrapText="1"/>
    </xf>
    <xf numFmtId="4" fontId="6" fillId="0" borderId="85" xfId="6" applyNumberFormat="1" applyFont="1" applyFill="1" applyBorder="1" applyAlignment="1">
      <alignment horizontal="right" vertical="center" wrapText="1"/>
    </xf>
    <xf numFmtId="4" fontId="6" fillId="0" borderId="84" xfId="6" applyNumberFormat="1" applyFont="1" applyFill="1" applyBorder="1" applyAlignment="1">
      <alignment horizontal="right" vertical="center" wrapText="1"/>
    </xf>
    <xf numFmtId="4" fontId="6" fillId="0" borderId="94" xfId="6" applyNumberFormat="1" applyFont="1" applyFill="1" applyBorder="1" applyAlignment="1">
      <alignment vertical="center" wrapText="1"/>
    </xf>
    <xf numFmtId="4" fontId="6" fillId="0" borderId="65" xfId="6" applyNumberFormat="1" applyFont="1" applyFill="1" applyBorder="1" applyAlignment="1">
      <alignment vertical="center" wrapText="1"/>
    </xf>
    <xf numFmtId="4" fontId="6" fillId="0" borderId="100" xfId="6" applyNumberFormat="1" applyFont="1" applyFill="1" applyBorder="1" applyAlignment="1">
      <alignment vertical="center" wrapText="1"/>
    </xf>
    <xf numFmtId="4" fontId="6" fillId="0" borderId="48" xfId="6" applyNumberFormat="1" applyFont="1" applyFill="1" applyBorder="1" applyAlignment="1">
      <alignment vertical="center" wrapText="1"/>
    </xf>
    <xf numFmtId="4" fontId="6" fillId="0" borderId="104" xfId="6" applyNumberFormat="1" applyFont="1" applyFill="1" applyBorder="1" applyAlignment="1">
      <alignment horizontal="right" vertical="center" wrapText="1"/>
    </xf>
    <xf numFmtId="4" fontId="6" fillId="0" borderId="47" xfId="6" applyNumberFormat="1" applyFont="1" applyFill="1" applyBorder="1" applyAlignment="1">
      <alignment horizontal="right" vertical="center" wrapText="1"/>
    </xf>
    <xf numFmtId="4" fontId="12" fillId="0" borderId="0" xfId="6" applyNumberFormat="1" applyFont="1" applyAlignment="1" applyProtection="1">
      <alignment horizontal="left" vertical="center"/>
      <protection locked="0"/>
    </xf>
    <xf numFmtId="4" fontId="12" fillId="2" borderId="3" xfId="6" applyNumberFormat="1" applyFont="1" applyFill="1" applyBorder="1" applyAlignment="1" applyProtection="1">
      <alignment horizontal="center" vertical="center"/>
      <protection locked="0"/>
    </xf>
    <xf numFmtId="4" fontId="6" fillId="0" borderId="3" xfId="6" applyNumberFormat="1" applyFont="1" applyFill="1" applyBorder="1" applyAlignment="1" applyProtection="1">
      <alignment vertical="center" wrapText="1"/>
      <protection locked="0"/>
    </xf>
    <xf numFmtId="4" fontId="9" fillId="0" borderId="40" xfId="6" applyNumberFormat="1" applyFont="1" applyFill="1" applyBorder="1" applyAlignment="1" applyProtection="1">
      <alignment vertical="center"/>
    </xf>
    <xf numFmtId="4" fontId="6" fillId="0" borderId="41" xfId="6" applyNumberFormat="1" applyFont="1" applyFill="1" applyBorder="1" applyAlignment="1" applyProtection="1">
      <alignment vertical="center"/>
      <protection locked="0"/>
    </xf>
    <xf numFmtId="4" fontId="9" fillId="0" borderId="73" xfId="6" applyNumberFormat="1" applyFont="1" applyFill="1" applyBorder="1" applyAlignment="1" applyProtection="1">
      <alignment vertical="center"/>
    </xf>
    <xf numFmtId="4" fontId="9" fillId="0" borderId="99" xfId="6" applyNumberFormat="1" applyFont="1" applyFill="1" applyBorder="1" applyAlignment="1" applyProtection="1">
      <alignment vertical="center"/>
    </xf>
    <xf numFmtId="4" fontId="6" fillId="0" borderId="43" xfId="6" applyNumberFormat="1" applyFont="1" applyFill="1" applyBorder="1" applyAlignment="1" applyProtection="1">
      <alignment vertical="center"/>
      <protection locked="0"/>
    </xf>
    <xf numFmtId="4" fontId="9" fillId="0" borderId="66" xfId="6" applyNumberFormat="1" applyFont="1" applyFill="1" applyBorder="1" applyAlignment="1" applyProtection="1">
      <alignment vertical="center"/>
    </xf>
    <xf numFmtId="4" fontId="9" fillId="0" borderId="97" xfId="6" applyNumberFormat="1" applyFont="1" applyFill="1" applyBorder="1" applyAlignment="1" applyProtection="1">
      <alignment vertical="center"/>
    </xf>
    <xf numFmtId="4" fontId="25" fillId="0" borderId="43" xfId="6" applyNumberFormat="1" applyFont="1" applyFill="1" applyBorder="1" applyAlignment="1" applyProtection="1">
      <alignment vertical="center"/>
      <protection locked="0"/>
    </xf>
    <xf numFmtId="4" fontId="25" fillId="0" borderId="47" xfId="6" applyNumberFormat="1" applyFont="1" applyFill="1" applyBorder="1" applyAlignment="1" applyProtection="1">
      <alignment vertical="center"/>
      <protection locked="0"/>
    </xf>
    <xf numFmtId="4" fontId="9" fillId="0" borderId="82" xfId="6" applyNumberFormat="1" applyFont="1" applyFill="1" applyBorder="1" applyAlignment="1" applyProtection="1">
      <alignment vertical="center"/>
    </xf>
    <xf numFmtId="4" fontId="9" fillId="0" borderId="111" xfId="6" applyNumberFormat="1" applyFont="1" applyFill="1" applyBorder="1" applyAlignment="1" applyProtection="1">
      <alignment vertical="center"/>
    </xf>
    <xf numFmtId="4" fontId="25" fillId="0" borderId="93" xfId="6" applyNumberFormat="1" applyFont="1" applyFill="1" applyBorder="1" applyAlignment="1" applyProtection="1">
      <alignment vertical="center"/>
      <protection locked="0"/>
    </xf>
    <xf numFmtId="4" fontId="25" fillId="0" borderId="100" xfId="6" applyNumberFormat="1" applyFont="1" applyFill="1" applyBorder="1" applyAlignment="1" applyProtection="1">
      <alignment vertical="center"/>
      <protection locked="0"/>
    </xf>
    <xf numFmtId="4" fontId="7" fillId="0" borderId="3" xfId="6" applyNumberFormat="1" applyFont="1" applyFill="1" applyBorder="1" applyAlignment="1" applyProtection="1">
      <alignment vertical="center" wrapText="1"/>
      <protection locked="0"/>
    </xf>
    <xf numFmtId="4" fontId="12" fillId="0" borderId="87" xfId="6" applyNumberFormat="1" applyFont="1" applyFill="1" applyBorder="1" applyAlignment="1" applyProtection="1">
      <alignment vertical="center"/>
    </xf>
    <xf numFmtId="4" fontId="12" fillId="0" borderId="112" xfId="6" applyNumberFormat="1" applyFont="1" applyFill="1" applyBorder="1" applyAlignment="1" applyProtection="1">
      <alignment vertical="center"/>
    </xf>
    <xf numFmtId="4" fontId="6" fillId="0" borderId="94" xfId="6" applyNumberFormat="1" applyFont="1" applyFill="1" applyBorder="1" applyAlignment="1" applyProtection="1">
      <alignment vertical="center"/>
      <protection locked="0"/>
    </xf>
    <xf numFmtId="4" fontId="9" fillId="0" borderId="63" xfId="6" applyNumberFormat="1" applyFont="1" applyFill="1" applyBorder="1" applyAlignment="1" applyProtection="1">
      <alignment vertical="center"/>
    </xf>
    <xf numFmtId="4" fontId="9" fillId="0" borderId="98" xfId="6" applyNumberFormat="1" applyFont="1" applyFill="1" applyBorder="1" applyAlignment="1" applyProtection="1">
      <alignment vertical="center"/>
    </xf>
    <xf numFmtId="4" fontId="6" fillId="0" borderId="93" xfId="6" applyNumberFormat="1" applyFont="1" applyFill="1" applyBorder="1" applyAlignment="1" applyProtection="1">
      <alignment vertical="center"/>
      <protection locked="0"/>
    </xf>
    <xf numFmtId="4" fontId="6" fillId="0" borderId="28" xfId="6" applyNumberFormat="1" applyFont="1" applyFill="1" applyBorder="1" applyAlignment="1" applyProtection="1">
      <alignment vertical="center"/>
      <protection locked="0"/>
    </xf>
    <xf numFmtId="4" fontId="25" fillId="0" borderId="80" xfId="6" applyNumberFormat="1" applyFont="1" applyFill="1" applyBorder="1" applyAlignment="1" applyProtection="1">
      <alignment vertical="center"/>
      <protection locked="0"/>
    </xf>
    <xf numFmtId="0" fontId="10" fillId="0" borderId="74" xfId="6" applyFont="1" applyBorder="1"/>
    <xf numFmtId="4" fontId="9" fillId="0" borderId="67" xfId="6" applyNumberFormat="1" applyFont="1" applyFill="1" applyBorder="1" applyAlignment="1" applyProtection="1">
      <alignment vertical="center"/>
    </xf>
    <xf numFmtId="4" fontId="9" fillId="0" borderId="74" xfId="6" applyNumberFormat="1" applyFont="1" applyFill="1" applyBorder="1" applyAlignment="1" applyProtection="1">
      <alignment vertical="center"/>
    </xf>
    <xf numFmtId="4" fontId="12" fillId="0" borderId="0" xfId="6" applyNumberFormat="1" applyFont="1" applyAlignment="1">
      <alignment horizontal="left" vertical="center" wrapText="1"/>
    </xf>
    <xf numFmtId="0" fontId="6" fillId="0" borderId="0" xfId="6" applyFont="1" applyAlignment="1">
      <alignment vertical="center"/>
    </xf>
    <xf numFmtId="4" fontId="12" fillId="0" borderId="0" xfId="6" applyNumberFormat="1" applyFont="1" applyAlignment="1">
      <alignment horizontal="left" vertical="center" wrapText="1"/>
    </xf>
    <xf numFmtId="4" fontId="12" fillId="2" borderId="4" xfId="6" applyNumberFormat="1" applyFont="1" applyFill="1" applyBorder="1" applyAlignment="1">
      <alignment horizontal="left" vertical="center" wrapText="1"/>
    </xf>
    <xf numFmtId="4" fontId="12" fillId="2" borderId="92" xfId="6" applyNumberFormat="1" applyFont="1" applyFill="1" applyBorder="1" applyAlignment="1">
      <alignment horizontal="center" vertical="center"/>
    </xf>
    <xf numFmtId="4" fontId="12" fillId="2" borderId="2" xfId="6" applyNumberFormat="1" applyFont="1" applyFill="1" applyBorder="1" applyAlignment="1">
      <alignment horizontal="center" vertical="center"/>
    </xf>
    <xf numFmtId="4" fontId="12" fillId="2" borderId="3" xfId="6" applyNumberFormat="1" applyFont="1" applyFill="1" applyBorder="1" applyAlignment="1">
      <alignment horizontal="center" vertical="center"/>
    </xf>
    <xf numFmtId="4" fontId="12" fillId="2" borderId="5" xfId="6" applyNumberFormat="1" applyFont="1" applyFill="1" applyBorder="1" applyAlignment="1">
      <alignment horizontal="center" vertical="center"/>
    </xf>
    <xf numFmtId="4" fontId="12" fillId="2" borderId="40" xfId="6" applyNumberFormat="1" applyFont="1" applyFill="1" applyBorder="1" applyAlignment="1">
      <alignment horizontal="center" vertical="center"/>
    </xf>
    <xf numFmtId="4" fontId="9" fillId="0" borderId="5" xfId="6" applyNumberFormat="1" applyFont="1" applyBorder="1" applyAlignment="1">
      <alignment horizontal="right" vertical="center"/>
    </xf>
    <xf numFmtId="4" fontId="9" fillId="0" borderId="92" xfId="6" applyNumberFormat="1" applyFont="1" applyBorder="1" applyAlignment="1">
      <alignment horizontal="right" vertical="center"/>
    </xf>
    <xf numFmtId="4" fontId="9" fillId="0" borderId="2" xfId="6" applyNumberFormat="1" applyFont="1" applyBorder="1" applyAlignment="1">
      <alignment horizontal="right" vertical="center"/>
    </xf>
    <xf numFmtId="4" fontId="9" fillId="0" borderId="50" xfId="6" applyNumberFormat="1" applyFont="1" applyFill="1" applyBorder="1" applyAlignment="1">
      <alignment vertical="center"/>
    </xf>
    <xf numFmtId="4" fontId="12" fillId="0" borderId="0" xfId="6" applyNumberFormat="1" applyFont="1" applyAlignment="1" applyProtection="1">
      <alignment horizontal="left" vertical="center"/>
      <protection locked="0"/>
    </xf>
    <xf numFmtId="4" fontId="7" fillId="0" borderId="0" xfId="6" applyNumberFormat="1" applyFont="1" applyFill="1" applyBorder="1" applyAlignment="1" applyProtection="1">
      <alignment horizontal="center" vertical="center" wrapText="1"/>
      <protection locked="0"/>
    </xf>
    <xf numFmtId="4" fontId="7" fillId="0" borderId="4" xfId="6" applyNumberFormat="1" applyFont="1" applyFill="1" applyBorder="1" applyAlignment="1" applyProtection="1">
      <alignment vertical="center" wrapText="1"/>
      <protection locked="0"/>
    </xf>
    <xf numFmtId="4" fontId="7" fillId="0" borderId="5" xfId="6" applyNumberFormat="1" applyFont="1" applyFill="1" applyBorder="1" applyAlignment="1" applyProtection="1">
      <alignment vertical="center" wrapText="1"/>
      <protection locked="0"/>
    </xf>
    <xf numFmtId="4" fontId="12" fillId="0" borderId="40" xfId="6" applyNumberFormat="1" applyFont="1" applyFill="1" applyBorder="1" applyAlignment="1" applyProtection="1">
      <alignment vertical="center"/>
    </xf>
    <xf numFmtId="4" fontId="12" fillId="0" borderId="0" xfId="6" applyNumberFormat="1" applyFont="1" applyFill="1" applyBorder="1" applyAlignment="1" applyProtection="1">
      <alignment vertical="center"/>
    </xf>
    <xf numFmtId="4" fontId="9" fillId="0" borderId="59" xfId="6" applyNumberFormat="1" applyFont="1" applyFill="1" applyBorder="1" applyAlignment="1" applyProtection="1">
      <alignment vertical="center"/>
      <protection locked="0"/>
    </xf>
    <xf numFmtId="4" fontId="9" fillId="0" borderId="60" xfId="6" applyNumberFormat="1" applyFont="1" applyFill="1" applyBorder="1" applyAlignment="1" applyProtection="1">
      <alignment vertical="center"/>
      <protection locked="0"/>
    </xf>
    <xf numFmtId="4" fontId="9" fillId="0" borderId="42" xfId="6" applyNumberFormat="1" applyFont="1" applyFill="1" applyBorder="1" applyAlignment="1" applyProtection="1">
      <alignment vertical="center"/>
      <protection locked="0"/>
    </xf>
    <xf numFmtId="4" fontId="9" fillId="0" borderId="41" xfId="6" applyNumberFormat="1" applyFont="1" applyBorder="1" applyAlignment="1" applyProtection="1">
      <alignment vertical="center"/>
    </xf>
    <xf numFmtId="4" fontId="9" fillId="0" borderId="81" xfId="6" applyNumberFormat="1" applyFont="1" applyFill="1" applyBorder="1" applyAlignment="1" applyProtection="1">
      <alignment vertical="center"/>
      <protection locked="0"/>
    </xf>
    <xf numFmtId="4" fontId="9" fillId="0" borderId="43" xfId="6" applyNumberFormat="1" applyFont="1" applyBorder="1" applyAlignment="1" applyProtection="1">
      <alignment vertical="center"/>
    </xf>
    <xf numFmtId="4" fontId="6" fillId="0" borderId="93" xfId="6" applyNumberFormat="1" applyFont="1" applyFill="1" applyBorder="1" applyAlignment="1" applyProtection="1">
      <alignment vertical="center"/>
      <protection locked="0"/>
    </xf>
    <xf numFmtId="4" fontId="6" fillId="0" borderId="81" xfId="6" applyNumberFormat="1" applyFont="1" applyFill="1" applyBorder="1" applyAlignment="1" applyProtection="1">
      <alignment vertical="center"/>
      <protection locked="0"/>
    </xf>
    <xf numFmtId="4" fontId="6" fillId="0" borderId="44" xfId="6" applyNumberFormat="1" applyFont="1" applyFill="1" applyBorder="1" applyAlignment="1" applyProtection="1">
      <alignment vertical="center"/>
      <protection locked="0"/>
    </xf>
    <xf numFmtId="4" fontId="9" fillId="0" borderId="81" xfId="6" applyNumberFormat="1" applyFont="1" applyFill="1" applyBorder="1" applyAlignment="1" applyProtection="1">
      <alignment vertical="center" wrapText="1"/>
      <protection locked="0"/>
    </xf>
    <xf numFmtId="4" fontId="9" fillId="0" borderId="104" xfId="6" applyNumberFormat="1" applyFont="1" applyFill="1" applyBorder="1" applyAlignment="1" applyProtection="1">
      <alignment vertical="center" wrapText="1"/>
      <protection locked="0"/>
    </xf>
    <xf numFmtId="4" fontId="9" fillId="0" borderId="48" xfId="6" applyNumberFormat="1" applyFont="1" applyFill="1" applyBorder="1" applyAlignment="1" applyProtection="1">
      <alignment vertical="center" wrapText="1"/>
      <protection locked="0"/>
    </xf>
    <xf numFmtId="4" fontId="9" fillId="0" borderId="47" xfId="6" applyNumberFormat="1" applyFont="1" applyBorder="1" applyAlignment="1" applyProtection="1">
      <alignment vertical="center"/>
    </xf>
    <xf numFmtId="4" fontId="9" fillId="0" borderId="40" xfId="6" applyNumberFormat="1" applyFont="1" applyBorder="1" applyAlignment="1" applyProtection="1">
      <alignment vertical="center"/>
      <protection locked="0"/>
    </xf>
    <xf numFmtId="4" fontId="12" fillId="0" borderId="40" xfId="6" applyNumberFormat="1" applyFont="1" applyBorder="1" applyAlignment="1" applyProtection="1">
      <alignment vertical="center"/>
    </xf>
    <xf numFmtId="4" fontId="12" fillId="0" borderId="0" xfId="6" applyNumberFormat="1" applyFont="1" applyFill="1" applyBorder="1" applyAlignment="1" applyProtection="1">
      <alignment vertical="center"/>
      <protection locked="0"/>
    </xf>
    <xf numFmtId="4" fontId="7" fillId="0" borderId="3" xfId="6" applyNumberFormat="1" applyFont="1" applyBorder="1" applyAlignment="1" applyProtection="1">
      <alignment horizontal="left" vertical="center" wrapText="1"/>
      <protection locked="0"/>
    </xf>
    <xf numFmtId="4" fontId="7" fillId="0" borderId="4" xfId="6" applyNumberFormat="1" applyFont="1" applyBorder="1" applyAlignment="1" applyProtection="1">
      <alignment horizontal="left" vertical="center" wrapText="1"/>
      <protection locked="0"/>
    </xf>
    <xf numFmtId="4" fontId="7" fillId="0" borderId="5" xfId="6" applyNumberFormat="1" applyFont="1" applyBorder="1" applyAlignment="1" applyProtection="1">
      <alignment horizontal="left" vertical="center" wrapText="1"/>
      <protection locked="0"/>
    </xf>
    <xf numFmtId="4" fontId="7" fillId="0" borderId="3" xfId="6" applyNumberFormat="1" applyFont="1" applyFill="1" applyBorder="1" applyAlignment="1" applyProtection="1">
      <alignment horizontal="left" vertical="center" wrapText="1"/>
      <protection locked="0"/>
    </xf>
    <xf numFmtId="4" fontId="7" fillId="0" borderId="4" xfId="6" applyNumberFormat="1" applyFont="1" applyFill="1" applyBorder="1" applyAlignment="1" applyProtection="1">
      <alignment horizontal="left" vertical="center" wrapText="1"/>
      <protection locked="0"/>
    </xf>
    <xf numFmtId="4" fontId="7" fillId="0" borderId="5" xfId="6" applyNumberFormat="1" applyFont="1" applyFill="1" applyBorder="1" applyAlignment="1" applyProtection="1">
      <alignment horizontal="left" vertical="center" wrapText="1"/>
      <protection locked="0"/>
    </xf>
    <xf numFmtId="4" fontId="12" fillId="0" borderId="40" xfId="6" applyNumberFormat="1" applyFont="1" applyFill="1" applyBorder="1" applyAlignment="1" applyProtection="1">
      <alignment vertical="center"/>
      <protection locked="0"/>
    </xf>
    <xf numFmtId="4" fontId="9" fillId="0" borderId="61" xfId="6" applyNumberFormat="1" applyFont="1" applyFill="1" applyBorder="1" applyAlignment="1" applyProtection="1">
      <alignment vertical="center"/>
      <protection locked="0"/>
    </xf>
    <xf numFmtId="4" fontId="9" fillId="0" borderId="43" xfId="6" applyNumberFormat="1" applyFont="1" applyFill="1" applyBorder="1" applyAlignment="1" applyProtection="1">
      <alignment vertical="center"/>
    </xf>
    <xf numFmtId="4" fontId="9" fillId="0" borderId="0" xfId="6" applyNumberFormat="1" applyFont="1" applyFill="1" applyBorder="1" applyAlignment="1" applyProtection="1">
      <alignment vertical="center"/>
    </xf>
    <xf numFmtId="4" fontId="20" fillId="0" borderId="93" xfId="6" applyNumberFormat="1" applyFont="1" applyFill="1" applyBorder="1" applyAlignment="1" applyProtection="1">
      <alignment horizontal="left" vertical="center" indent="1"/>
      <protection locked="0"/>
    </xf>
    <xf numFmtId="4" fontId="20" fillId="0" borderId="81" xfId="6" applyNumberFormat="1" applyFont="1" applyFill="1" applyBorder="1" applyAlignment="1" applyProtection="1">
      <alignment horizontal="left" vertical="center" indent="1"/>
      <protection locked="0"/>
    </xf>
    <xf numFmtId="4" fontId="20" fillId="0" borderId="44" xfId="6" applyNumberFormat="1" applyFont="1" applyFill="1" applyBorder="1" applyAlignment="1" applyProtection="1">
      <alignment horizontal="left" vertical="center" indent="1"/>
      <protection locked="0"/>
    </xf>
    <xf numFmtId="4" fontId="20" fillId="0" borderId="0" xfId="6" applyNumberFormat="1" applyFont="1" applyFill="1" applyBorder="1" applyAlignment="1" applyProtection="1">
      <alignment vertical="center"/>
      <protection locked="0"/>
    </xf>
    <xf numFmtId="4" fontId="25" fillId="0" borderId="93" xfId="6" applyNumberFormat="1" applyFont="1" applyFill="1" applyBorder="1" applyAlignment="1" applyProtection="1">
      <alignment horizontal="left" vertical="center" indent="1"/>
      <protection locked="0"/>
    </xf>
    <xf numFmtId="4" fontId="25" fillId="0" borderId="81" xfId="6" applyNumberFormat="1" applyFont="1" applyFill="1" applyBorder="1" applyAlignment="1" applyProtection="1">
      <alignment horizontal="left" vertical="center" indent="1"/>
      <protection locked="0"/>
    </xf>
    <xf numFmtId="4" fontId="25" fillId="0" borderId="44" xfId="6" applyNumberFormat="1" applyFont="1" applyFill="1" applyBorder="1" applyAlignment="1" applyProtection="1">
      <alignment horizontal="left" vertical="center" indent="1"/>
      <protection locked="0"/>
    </xf>
    <xf numFmtId="4" fontId="22" fillId="0" borderId="0" xfId="6" applyNumberFormat="1" applyFont="1" applyFill="1" applyBorder="1" applyAlignment="1" applyProtection="1">
      <alignment vertical="center"/>
      <protection locked="0"/>
    </xf>
    <xf numFmtId="4" fontId="20" fillId="0" borderId="93" xfId="6" applyNumberFormat="1" applyFont="1" applyFill="1" applyBorder="1" applyAlignment="1" applyProtection="1">
      <alignment horizontal="left" vertical="center" wrapText="1" indent="1"/>
      <protection locked="0"/>
    </xf>
    <xf numFmtId="4" fontId="20" fillId="0" borderId="81" xfId="6" applyNumberFormat="1" applyFont="1" applyFill="1" applyBorder="1" applyAlignment="1" applyProtection="1">
      <alignment horizontal="left" vertical="center" wrapText="1" indent="1"/>
      <protection locked="0"/>
    </xf>
    <xf numFmtId="4" fontId="20" fillId="0" borderId="44" xfId="6" applyNumberFormat="1" applyFont="1" applyFill="1" applyBorder="1" applyAlignment="1" applyProtection="1">
      <alignment horizontal="left" vertical="center" wrapText="1" indent="1"/>
      <protection locked="0"/>
    </xf>
    <xf numFmtId="4" fontId="20" fillId="0" borderId="94" xfId="6" applyNumberFormat="1" applyFont="1" applyFill="1" applyBorder="1" applyAlignment="1" applyProtection="1">
      <alignment horizontal="left" vertical="center" wrapText="1" indent="1"/>
      <protection locked="0"/>
    </xf>
    <xf numFmtId="4" fontId="20" fillId="0" borderId="89" xfId="6" applyNumberFormat="1" applyFont="1" applyFill="1" applyBorder="1" applyAlignment="1" applyProtection="1">
      <alignment horizontal="left" vertical="center" wrapText="1" indent="1"/>
      <protection locked="0"/>
    </xf>
    <xf numFmtId="4" fontId="20" fillId="0" borderId="65" xfId="6" applyNumberFormat="1" applyFont="1" applyFill="1" applyBorder="1" applyAlignment="1" applyProtection="1">
      <alignment horizontal="left" vertical="center" wrapText="1" indent="1"/>
      <protection locked="0"/>
    </xf>
    <xf numFmtId="4" fontId="25" fillId="0" borderId="100" xfId="6" applyNumberFormat="1" applyFont="1" applyFill="1" applyBorder="1" applyAlignment="1" applyProtection="1">
      <alignment horizontal="left" vertical="center" wrapText="1" indent="1"/>
      <protection locked="0"/>
    </xf>
    <xf numFmtId="4" fontId="25" fillId="0" borderId="104" xfId="6" applyNumberFormat="1" applyFont="1" applyFill="1" applyBorder="1" applyAlignment="1" applyProtection="1">
      <alignment horizontal="left" vertical="center" wrapText="1" indent="1"/>
      <protection locked="0"/>
    </xf>
    <xf numFmtId="4" fontId="25" fillId="0" borderId="48" xfId="6" applyNumberFormat="1" applyFont="1" applyFill="1" applyBorder="1" applyAlignment="1" applyProtection="1">
      <alignment horizontal="left" vertical="center" wrapText="1" indent="1"/>
      <protection locked="0"/>
    </xf>
    <xf numFmtId="4" fontId="12" fillId="2" borderId="3" xfId="6" applyNumberFormat="1" applyFont="1" applyFill="1" applyBorder="1" applyAlignment="1" applyProtection="1">
      <alignment vertical="center"/>
      <protection locked="0"/>
    </xf>
    <xf numFmtId="4" fontId="12" fillId="2" borderId="4" xfId="6" applyNumberFormat="1" applyFont="1" applyFill="1" applyBorder="1" applyAlignment="1" applyProtection="1">
      <alignment vertical="center"/>
      <protection locked="0"/>
    </xf>
    <xf numFmtId="4" fontId="12" fillId="2" borderId="5" xfId="6" applyNumberFormat="1" applyFont="1" applyFill="1" applyBorder="1" applyAlignment="1" applyProtection="1">
      <alignment vertical="center"/>
      <protection locked="0"/>
    </xf>
    <xf numFmtId="0" fontId="5" fillId="0" borderId="0" xfId="6" applyFont="1" applyAlignment="1">
      <alignment horizontal="left" wrapText="1"/>
    </xf>
    <xf numFmtId="0" fontId="6" fillId="0" borderId="0" xfId="6" applyFont="1" applyAlignment="1"/>
    <xf numFmtId="4" fontId="12" fillId="2" borderId="6" xfId="6" applyNumberFormat="1" applyFont="1" applyFill="1" applyBorder="1" applyAlignment="1" applyProtection="1">
      <alignment horizontal="center" vertical="center"/>
      <protection locked="0"/>
    </xf>
    <xf numFmtId="4" fontId="12" fillId="2" borderId="26" xfId="6" applyNumberFormat="1" applyFont="1" applyFill="1" applyBorder="1" applyAlignment="1" applyProtection="1">
      <alignment horizontal="center" vertical="center"/>
      <protection locked="0"/>
    </xf>
    <xf numFmtId="0" fontId="10" fillId="2" borderId="92" xfId="6" applyFont="1" applyFill="1" applyBorder="1" applyAlignment="1">
      <alignment horizontal="center" vertical="center"/>
    </xf>
    <xf numFmtId="0" fontId="10" fillId="2" borderId="2" xfId="6" applyFont="1" applyFill="1" applyBorder="1" applyAlignment="1">
      <alignment horizontal="center" vertical="center"/>
    </xf>
    <xf numFmtId="4" fontId="7" fillId="6" borderId="50" xfId="6" applyNumberFormat="1" applyFont="1" applyFill="1" applyBorder="1" applyAlignment="1" applyProtection="1">
      <alignment horizontal="center" vertical="center" wrapText="1"/>
      <protection locked="0"/>
    </xf>
    <xf numFmtId="0" fontId="6" fillId="0" borderId="50" xfId="6" applyFont="1" applyBorder="1" applyAlignment="1">
      <alignment horizontal="center" vertical="center" wrapText="1"/>
    </xf>
    <xf numFmtId="4" fontId="9" fillId="0" borderId="59" xfId="6" applyNumberFormat="1" applyFont="1" applyBorder="1" applyAlignment="1" applyProtection="1">
      <alignment horizontal="left" vertical="center"/>
      <protection locked="0"/>
    </xf>
    <xf numFmtId="4" fontId="9" fillId="0" borderId="42" xfId="6" applyNumberFormat="1" applyFont="1" applyBorder="1" applyAlignment="1" applyProtection="1">
      <alignment horizontal="left" vertical="center"/>
      <protection locked="0"/>
    </xf>
    <xf numFmtId="4" fontId="6" fillId="0" borderId="93" xfId="6" applyNumberFormat="1" applyFont="1" applyFill="1" applyBorder="1" applyAlignment="1" applyProtection="1">
      <alignment horizontal="left" vertical="center" wrapText="1"/>
      <protection locked="0"/>
    </xf>
    <xf numFmtId="4" fontId="6" fillId="0" borderId="44" xfId="6" applyNumberFormat="1" applyFont="1" applyFill="1" applyBorder="1" applyAlignment="1" applyProtection="1">
      <alignment horizontal="left" vertical="center" wrapText="1"/>
      <protection locked="0"/>
    </xf>
    <xf numFmtId="4" fontId="9" fillId="0" borderId="100" xfId="6" applyNumberFormat="1" applyFont="1" applyFill="1" applyBorder="1" applyAlignment="1" applyProtection="1">
      <alignment horizontal="left" vertical="center"/>
      <protection locked="0"/>
    </xf>
    <xf numFmtId="4" fontId="9" fillId="0" borderId="48" xfId="6" applyNumberFormat="1" applyFont="1" applyFill="1" applyBorder="1" applyAlignment="1" applyProtection="1">
      <alignment horizontal="left" vertical="center"/>
      <protection locked="0"/>
    </xf>
    <xf numFmtId="0" fontId="7" fillId="2" borderId="3" xfId="6" applyFont="1" applyFill="1" applyBorder="1" applyAlignment="1">
      <alignment horizontal="center" vertical="center"/>
    </xf>
    <xf numFmtId="0" fontId="7" fillId="2" borderId="4" xfId="6" applyFont="1" applyFill="1" applyBorder="1" applyAlignment="1">
      <alignment horizontal="center" vertical="center"/>
    </xf>
    <xf numFmtId="0" fontId="7" fillId="2" borderId="5" xfId="6" applyFont="1" applyFill="1" applyBorder="1" applyAlignment="1">
      <alignment horizontal="center" vertical="center"/>
    </xf>
    <xf numFmtId="4" fontId="6" fillId="0" borderId="59" xfId="6" applyNumberFormat="1" applyFont="1" applyFill="1" applyBorder="1" applyAlignment="1" applyProtection="1">
      <alignment vertical="center" wrapText="1"/>
      <protection locked="0"/>
    </xf>
    <xf numFmtId="4" fontId="6" fillId="0" borderId="60" xfId="6" applyNumberFormat="1" applyFont="1" applyFill="1" applyBorder="1" applyAlignment="1" applyProtection="1">
      <alignment vertical="center" wrapText="1"/>
      <protection locked="0"/>
    </xf>
    <xf numFmtId="4" fontId="6" fillId="0" borderId="42" xfId="6" applyNumberFormat="1" applyFont="1" applyFill="1" applyBorder="1" applyAlignment="1" applyProtection="1">
      <alignment vertical="center" wrapText="1"/>
      <protection locked="0"/>
    </xf>
    <xf numFmtId="4" fontId="9" fillId="0" borderId="73" xfId="6" applyNumberFormat="1" applyFont="1" applyBorder="1" applyAlignment="1" applyProtection="1">
      <alignment vertical="center"/>
      <protection locked="0"/>
    </xf>
    <xf numFmtId="4" fontId="9" fillId="0" borderId="99" xfId="6" applyNumberFormat="1" applyFont="1" applyBorder="1" applyAlignment="1" applyProtection="1">
      <alignment vertical="center"/>
      <protection locked="0"/>
    </xf>
    <xf numFmtId="4" fontId="6" fillId="0" borderId="93" xfId="6" applyNumberFormat="1" applyFont="1" applyFill="1" applyBorder="1" applyAlignment="1" applyProtection="1">
      <alignment vertical="center" wrapText="1"/>
      <protection locked="0"/>
    </xf>
    <xf numFmtId="4" fontId="6" fillId="0" borderId="81" xfId="6" applyNumberFormat="1" applyFont="1" applyFill="1" applyBorder="1" applyAlignment="1" applyProtection="1">
      <alignment vertical="center" wrapText="1"/>
      <protection locked="0"/>
    </xf>
    <xf numFmtId="4" fontId="6" fillId="0" borderId="44" xfId="6" applyNumberFormat="1" applyFont="1" applyFill="1" applyBorder="1" applyAlignment="1" applyProtection="1">
      <alignment vertical="center" wrapText="1"/>
      <protection locked="0"/>
    </xf>
    <xf numFmtId="4" fontId="9" fillId="0" borderId="66" xfId="6" applyNumberFormat="1" applyFont="1" applyBorder="1" applyAlignment="1" applyProtection="1">
      <alignment vertical="center"/>
      <protection locked="0"/>
    </xf>
    <xf numFmtId="4" fontId="9" fillId="0" borderId="97" xfId="6" applyNumberFormat="1" applyFont="1" applyBorder="1" applyAlignment="1" applyProtection="1">
      <alignment vertical="center"/>
      <protection locked="0"/>
    </xf>
    <xf numFmtId="4" fontId="6" fillId="0" borderId="100" xfId="6" applyNumberFormat="1" applyFont="1" applyFill="1" applyBorder="1" applyAlignment="1" applyProtection="1">
      <alignment vertical="center" wrapText="1"/>
      <protection locked="0"/>
    </xf>
    <xf numFmtId="4" fontId="6" fillId="0" borderId="104" xfId="6" applyNumberFormat="1" applyFont="1" applyFill="1" applyBorder="1" applyAlignment="1" applyProtection="1">
      <alignment vertical="center" wrapText="1"/>
      <protection locked="0"/>
    </xf>
    <xf numFmtId="4" fontId="6" fillId="0" borderId="48" xfId="6" applyNumberFormat="1" applyFont="1" applyFill="1" applyBorder="1" applyAlignment="1" applyProtection="1">
      <alignment vertical="center" wrapText="1"/>
      <protection locked="0"/>
    </xf>
    <xf numFmtId="4" fontId="9" fillId="0" borderId="67" xfId="6" applyNumberFormat="1" applyFont="1" applyBorder="1" applyAlignment="1" applyProtection="1">
      <alignment vertical="center"/>
      <protection locked="0"/>
    </xf>
    <xf numFmtId="4" fontId="9" fillId="0" borderId="74" xfId="6" applyNumberFormat="1" applyFont="1" applyBorder="1" applyAlignment="1" applyProtection="1">
      <alignment vertical="center"/>
      <protection locked="0"/>
    </xf>
    <xf numFmtId="4" fontId="7" fillId="0" borderId="3" xfId="6" applyNumberFormat="1" applyFont="1" applyFill="1" applyBorder="1" applyAlignment="1" applyProtection="1">
      <alignment vertical="center"/>
      <protection locked="0"/>
    </xf>
    <xf numFmtId="4" fontId="7" fillId="0" borderId="4" xfId="6" applyNumberFormat="1" applyFont="1" applyFill="1" applyBorder="1" applyAlignment="1" applyProtection="1">
      <alignment vertical="center"/>
      <protection locked="0"/>
    </xf>
    <xf numFmtId="4" fontId="7" fillId="0" borderId="5" xfId="6" applyNumberFormat="1" applyFont="1" applyFill="1" applyBorder="1" applyAlignment="1" applyProtection="1">
      <alignment vertical="center"/>
      <protection locked="0"/>
    </xf>
    <xf numFmtId="4" fontId="9" fillId="0" borderId="5" xfId="6" applyNumberFormat="1" applyFont="1" applyBorder="1" applyAlignment="1" applyProtection="1">
      <alignment vertical="center"/>
      <protection locked="0"/>
    </xf>
    <xf numFmtId="4" fontId="7" fillId="0" borderId="92" xfId="6" applyNumberFormat="1" applyFont="1" applyFill="1" applyBorder="1" applyAlignment="1" applyProtection="1">
      <alignment vertical="center"/>
      <protection locked="0"/>
    </xf>
    <xf numFmtId="4" fontId="7" fillId="0" borderId="1" xfId="6" applyNumberFormat="1" applyFont="1" applyFill="1" applyBorder="1" applyAlignment="1" applyProtection="1">
      <alignment vertical="center"/>
      <protection locked="0"/>
    </xf>
    <xf numFmtId="4" fontId="7" fillId="0" borderId="2" xfId="6" applyNumberFormat="1" applyFont="1" applyFill="1" applyBorder="1" applyAlignment="1" applyProtection="1">
      <alignment vertical="center"/>
      <protection locked="0"/>
    </xf>
    <xf numFmtId="4" fontId="6" fillId="0" borderId="59" xfId="6" applyNumberFormat="1" applyFont="1" applyFill="1" applyBorder="1" applyAlignment="1" applyProtection="1">
      <alignment vertical="center"/>
      <protection locked="0"/>
    </xf>
    <xf numFmtId="4" fontId="6" fillId="0" borderId="60" xfId="6" applyNumberFormat="1" applyFont="1" applyFill="1" applyBorder="1" applyAlignment="1" applyProtection="1">
      <alignment vertical="center"/>
      <protection locked="0"/>
    </xf>
    <xf numFmtId="4" fontId="6" fillId="0" borderId="42" xfId="6" applyNumberFormat="1" applyFont="1" applyFill="1" applyBorder="1" applyAlignment="1" applyProtection="1">
      <alignment vertical="center"/>
      <protection locked="0"/>
    </xf>
    <xf numFmtId="4" fontId="9" fillId="0" borderId="66" xfId="6" applyNumberFormat="1" applyFont="1" applyBorder="1" applyAlignment="1" applyProtection="1">
      <alignment vertical="center"/>
    </xf>
    <xf numFmtId="4" fontId="9" fillId="0" borderId="97" xfId="6" applyNumberFormat="1" applyFont="1" applyBorder="1" applyAlignment="1" applyProtection="1">
      <alignment vertical="center"/>
    </xf>
    <xf numFmtId="4" fontId="9" fillId="0" borderId="67" xfId="6" applyNumberFormat="1" applyFont="1" applyBorder="1" applyAlignment="1" applyProtection="1">
      <alignment vertical="center"/>
    </xf>
    <xf numFmtId="4" fontId="9" fillId="0" borderId="74" xfId="6" applyNumberFormat="1" applyFont="1" applyBorder="1" applyAlignment="1" applyProtection="1">
      <alignment vertical="center"/>
    </xf>
    <xf numFmtId="4" fontId="7" fillId="2" borderId="3" xfId="6" applyNumberFormat="1" applyFont="1" applyFill="1" applyBorder="1" applyAlignment="1" applyProtection="1">
      <alignment horizontal="left" vertical="center"/>
      <protection locked="0"/>
    </xf>
    <xf numFmtId="4" fontId="7" fillId="2" borderId="4" xfId="6" applyNumberFormat="1" applyFont="1" applyFill="1" applyBorder="1" applyAlignment="1" applyProtection="1">
      <alignment horizontal="left" vertical="center"/>
      <protection locked="0"/>
    </xf>
    <xf numFmtId="4" fontId="7" fillId="2" borderId="5" xfId="6" applyNumberFormat="1" applyFont="1" applyFill="1" applyBorder="1" applyAlignment="1" applyProtection="1">
      <alignment horizontal="left" vertical="center"/>
      <protection locked="0"/>
    </xf>
    <xf numFmtId="4" fontId="12" fillId="0" borderId="40" xfId="6" applyNumberFormat="1" applyFont="1" applyBorder="1" applyAlignment="1" applyProtection="1">
      <alignment vertical="center"/>
      <protection locked="0"/>
    </xf>
    <xf numFmtId="4" fontId="12" fillId="0" borderId="59" xfId="6" applyNumberFormat="1" applyFont="1" applyFill="1" applyBorder="1" applyAlignment="1" applyProtection="1">
      <alignment vertical="center" wrapText="1"/>
      <protection locked="0"/>
    </xf>
    <xf numFmtId="4" fontId="12" fillId="0" borderId="60" xfId="6" applyNumberFormat="1" applyFont="1" applyFill="1" applyBorder="1" applyAlignment="1" applyProtection="1">
      <alignment vertical="center" wrapText="1"/>
      <protection locked="0"/>
    </xf>
    <xf numFmtId="4" fontId="12" fillId="0" borderId="42" xfId="6" applyNumberFormat="1" applyFont="1" applyFill="1" applyBorder="1" applyAlignment="1" applyProtection="1">
      <alignment vertical="center" wrapText="1"/>
      <protection locked="0"/>
    </xf>
    <xf numFmtId="4" fontId="12" fillId="0" borderId="81" xfId="6" applyNumberFormat="1" applyFont="1" applyFill="1" applyBorder="1" applyAlignment="1" applyProtection="1">
      <alignment vertical="center" wrapText="1"/>
      <protection locked="0"/>
    </xf>
    <xf numFmtId="4" fontId="12" fillId="0" borderId="44" xfId="6" applyNumberFormat="1" applyFont="1" applyFill="1" applyBorder="1" applyAlignment="1" applyProtection="1">
      <alignment vertical="center" wrapText="1"/>
      <protection locked="0"/>
    </xf>
    <xf numFmtId="4" fontId="12" fillId="0" borderId="81" xfId="6" applyNumberFormat="1" applyFont="1" applyFill="1" applyBorder="1" applyAlignment="1" applyProtection="1">
      <alignment vertical="center"/>
      <protection locked="0"/>
    </xf>
    <xf numFmtId="4" fontId="12" fillId="0" borderId="43" xfId="6" applyNumberFormat="1" applyFont="1" applyFill="1" applyBorder="1" applyAlignment="1" applyProtection="1">
      <alignment vertical="center"/>
    </xf>
    <xf numFmtId="4" fontId="28" fillId="0" borderId="0" xfId="6" applyNumberFormat="1" applyFont="1" applyAlignment="1">
      <alignment vertical="center"/>
    </xf>
    <xf numFmtId="4" fontId="9" fillId="0" borderId="93" xfId="6" applyNumberFormat="1" applyFont="1" applyFill="1" applyBorder="1" applyAlignment="1">
      <alignment vertical="center" wrapText="1"/>
    </xf>
    <xf numFmtId="4" fontId="9" fillId="0" borderId="81" xfId="6" applyNumberFormat="1" applyFont="1" applyFill="1" applyBorder="1" applyAlignment="1">
      <alignment vertical="center" wrapText="1"/>
    </xf>
    <xf numFmtId="4" fontId="9" fillId="0" borderId="44" xfId="6" applyNumberFormat="1" applyFont="1" applyFill="1" applyBorder="1" applyAlignment="1">
      <alignment vertical="center" wrapText="1"/>
    </xf>
    <xf numFmtId="0" fontId="5" fillId="0" borderId="0" xfId="6" applyFont="1" applyFill="1" applyAlignment="1">
      <alignment horizontal="left"/>
    </xf>
    <xf numFmtId="0" fontId="6" fillId="0" borderId="0" xfId="6" applyFont="1" applyFill="1" applyAlignment="1"/>
    <xf numFmtId="4" fontId="9" fillId="0" borderId="0" xfId="6" applyNumberFormat="1" applyFont="1" applyFill="1" applyAlignment="1">
      <alignment vertical="center"/>
    </xf>
    <xf numFmtId="4" fontId="7" fillId="2" borderId="3" xfId="6" applyNumberFormat="1" applyFont="1" applyFill="1" applyBorder="1" applyAlignment="1" applyProtection="1">
      <alignment horizontal="center" vertical="center"/>
      <protection locked="0"/>
    </xf>
    <xf numFmtId="4" fontId="7" fillId="2" borderId="4" xfId="6" applyNumberFormat="1" applyFont="1" applyFill="1" applyBorder="1" applyAlignment="1" applyProtection="1">
      <alignment horizontal="center" vertical="center"/>
      <protection locked="0"/>
    </xf>
    <xf numFmtId="4" fontId="7" fillId="2" borderId="5" xfId="6" applyNumberFormat="1" applyFont="1" applyFill="1" applyBorder="1" applyAlignment="1" applyProtection="1">
      <alignment horizontal="center" vertical="center"/>
      <protection locked="0"/>
    </xf>
    <xf numFmtId="4" fontId="7" fillId="0" borderId="92" xfId="6" applyNumberFormat="1" applyFont="1" applyFill="1" applyBorder="1" applyAlignment="1" applyProtection="1">
      <alignment vertical="center" wrapText="1"/>
      <protection locked="0"/>
    </xf>
    <xf numFmtId="4" fontId="7" fillId="0" borderId="1" xfId="6" applyNumberFormat="1" applyFont="1" applyFill="1" applyBorder="1" applyAlignment="1" applyProtection="1">
      <alignment vertical="center" wrapText="1"/>
      <protection locked="0"/>
    </xf>
    <xf numFmtId="4" fontId="7" fillId="0" borderId="2" xfId="6" applyNumberFormat="1" applyFont="1" applyFill="1" applyBorder="1" applyAlignment="1" applyProtection="1">
      <alignment vertical="center" wrapText="1"/>
      <protection locked="0"/>
    </xf>
    <xf numFmtId="4" fontId="6" fillId="0" borderId="28" xfId="6" applyNumberFormat="1" applyFont="1" applyFill="1" applyBorder="1" applyAlignment="1" applyProtection="1">
      <alignment vertical="center" wrapText="1"/>
      <protection locked="0"/>
    </xf>
    <xf numFmtId="4" fontId="6" fillId="0" borderId="0" xfId="6" applyNumberFormat="1" applyFont="1" applyFill="1" applyBorder="1" applyAlignment="1" applyProtection="1">
      <alignment vertical="center" wrapText="1"/>
      <protection locked="0"/>
    </xf>
    <xf numFmtId="4" fontId="6" fillId="0" borderId="29" xfId="6" applyNumberFormat="1" applyFont="1" applyFill="1" applyBorder="1" applyAlignment="1" applyProtection="1">
      <alignment vertical="center" wrapText="1"/>
      <protection locked="0"/>
    </xf>
    <xf numFmtId="4" fontId="9" fillId="0" borderId="84" xfId="6" applyNumberFormat="1" applyFont="1" applyBorder="1" applyAlignment="1" applyProtection="1">
      <alignment vertical="center"/>
      <protection locked="0"/>
    </xf>
    <xf numFmtId="4" fontId="6" fillId="0" borderId="94" xfId="6" applyNumberFormat="1" applyFont="1" applyFill="1" applyBorder="1" applyAlignment="1" applyProtection="1">
      <alignment vertical="center"/>
      <protection locked="0"/>
    </xf>
    <xf numFmtId="4" fontId="6" fillId="0" borderId="89" xfId="6" applyNumberFormat="1" applyFont="1" applyFill="1" applyBorder="1" applyAlignment="1" applyProtection="1">
      <alignment vertical="center"/>
      <protection locked="0"/>
    </xf>
    <xf numFmtId="4" fontId="6" fillId="0" borderId="65" xfId="6" applyNumberFormat="1" applyFont="1" applyFill="1" applyBorder="1" applyAlignment="1" applyProtection="1">
      <alignment vertical="center"/>
      <protection locked="0"/>
    </xf>
    <xf numFmtId="4" fontId="9" fillId="0" borderId="100" xfId="6" applyNumberFormat="1" applyFont="1" applyFill="1" applyBorder="1" applyAlignment="1" applyProtection="1">
      <alignment vertical="center"/>
      <protection locked="0"/>
    </xf>
    <xf numFmtId="4" fontId="9" fillId="0" borderId="104" xfId="6" applyNumberFormat="1" applyFont="1" applyFill="1" applyBorder="1" applyAlignment="1" applyProtection="1">
      <alignment vertical="center"/>
      <protection locked="0"/>
    </xf>
    <xf numFmtId="4" fontId="9" fillId="0" borderId="48" xfId="6" applyNumberFormat="1" applyFont="1" applyFill="1" applyBorder="1" applyAlignment="1" applyProtection="1">
      <alignment vertical="center"/>
      <protection locked="0"/>
    </xf>
    <xf numFmtId="4" fontId="9" fillId="0" borderId="41" xfId="6" applyNumberFormat="1" applyFont="1" applyBorder="1" applyAlignment="1" applyProtection="1">
      <alignment vertical="center"/>
      <protection locked="0"/>
    </xf>
    <xf numFmtId="4" fontId="9" fillId="0" borderId="42" xfId="6" applyNumberFormat="1" applyFont="1" applyBorder="1" applyAlignment="1" applyProtection="1">
      <alignment vertical="center"/>
      <protection locked="0"/>
    </xf>
    <xf numFmtId="4" fontId="9" fillId="0" borderId="47" xfId="6" applyNumberFormat="1" applyFont="1" applyBorder="1" applyAlignment="1" applyProtection="1">
      <alignment vertical="center"/>
      <protection locked="0"/>
    </xf>
    <xf numFmtId="4" fontId="9" fillId="0" borderId="48" xfId="6" applyNumberFormat="1" applyFont="1" applyBorder="1" applyAlignment="1" applyProtection="1">
      <alignment vertical="center"/>
      <protection locked="0"/>
    </xf>
    <xf numFmtId="4" fontId="9" fillId="0" borderId="43" xfId="6" applyNumberFormat="1" applyFont="1" applyBorder="1" applyAlignment="1" applyProtection="1">
      <alignment vertical="center"/>
      <protection locked="0"/>
    </xf>
    <xf numFmtId="4" fontId="6" fillId="0" borderId="100" xfId="6" applyNumberFormat="1" applyFont="1" applyFill="1" applyBorder="1" applyAlignment="1" applyProtection="1">
      <alignment vertical="center"/>
      <protection locked="0"/>
    </xf>
    <xf numFmtId="4" fontId="6" fillId="0" borderId="104" xfId="6" applyNumberFormat="1" applyFont="1" applyFill="1" applyBorder="1" applyAlignment="1" applyProtection="1">
      <alignment vertical="center"/>
      <protection locked="0"/>
    </xf>
    <xf numFmtId="4" fontId="6" fillId="0" borderId="48" xfId="6" applyNumberFormat="1" applyFont="1" applyFill="1" applyBorder="1" applyAlignment="1" applyProtection="1">
      <alignment vertical="center"/>
      <protection locked="0"/>
    </xf>
    <xf numFmtId="4" fontId="12" fillId="0" borderId="0" xfId="6" applyNumberFormat="1" applyFont="1" applyAlignment="1">
      <alignment horizontal="left" vertical="center"/>
    </xf>
    <xf numFmtId="0" fontId="9" fillId="0" borderId="0" xfId="6" applyNumberFormat="1" applyFont="1" applyAlignment="1">
      <alignment vertical="center"/>
    </xf>
    <xf numFmtId="4" fontId="12" fillId="6" borderId="6" xfId="6" applyNumberFormat="1" applyFont="1" applyFill="1" applyBorder="1" applyAlignment="1">
      <alignment horizontal="center" vertical="center"/>
    </xf>
    <xf numFmtId="4" fontId="12" fillId="6" borderId="91" xfId="6" applyNumberFormat="1" applyFont="1" applyFill="1" applyBorder="1" applyAlignment="1">
      <alignment horizontal="center" vertical="center"/>
    </xf>
    <xf numFmtId="4" fontId="7" fillId="2" borderId="107" xfId="6" applyNumberFormat="1" applyFont="1" applyFill="1" applyBorder="1" applyAlignment="1">
      <alignment horizontal="center" vertical="center" wrapText="1"/>
    </xf>
    <xf numFmtId="4" fontId="6" fillId="2" borderId="108" xfId="6" applyNumberFormat="1" applyFont="1" applyFill="1" applyBorder="1" applyAlignment="1">
      <alignment horizontal="center" vertical="center"/>
    </xf>
    <xf numFmtId="4" fontId="6" fillId="2" borderId="96" xfId="6" applyNumberFormat="1" applyFont="1" applyFill="1" applyBorder="1" applyAlignment="1">
      <alignment horizontal="center" vertical="center"/>
    </xf>
    <xf numFmtId="4" fontId="12" fillId="6" borderId="1" xfId="6" applyNumberFormat="1" applyFont="1" applyFill="1" applyBorder="1" applyAlignment="1">
      <alignment horizontal="center" vertical="center"/>
    </xf>
    <xf numFmtId="4" fontId="12" fillId="2" borderId="3" xfId="6" applyNumberFormat="1" applyFont="1" applyFill="1" applyBorder="1" applyAlignment="1">
      <alignment horizontal="center" vertical="center"/>
    </xf>
    <xf numFmtId="4" fontId="12" fillId="6" borderId="40" xfId="6" applyNumberFormat="1" applyFont="1" applyFill="1" applyBorder="1" applyAlignment="1">
      <alignment horizontal="center" vertical="center"/>
    </xf>
    <xf numFmtId="4" fontId="12" fillId="6" borderId="4" xfId="6" applyNumberFormat="1" applyFont="1" applyFill="1" applyBorder="1" applyAlignment="1">
      <alignment horizontal="center" vertical="center"/>
    </xf>
    <xf numFmtId="4" fontId="9" fillId="0" borderId="109" xfId="6" applyNumberFormat="1" applyFont="1" applyFill="1" applyBorder="1" applyAlignment="1">
      <alignment vertical="center" wrapText="1"/>
    </xf>
    <xf numFmtId="4" fontId="9" fillId="0" borderId="42" xfId="6" applyNumberFormat="1" applyFont="1" applyFill="1" applyBorder="1" applyAlignment="1">
      <alignment vertical="center" wrapText="1"/>
    </xf>
    <xf numFmtId="4" fontId="9" fillId="0" borderId="93" xfId="6" applyNumberFormat="1" applyFont="1" applyFill="1" applyBorder="1" applyAlignment="1" applyProtection="1">
      <alignment vertical="center"/>
      <protection locked="0"/>
    </xf>
    <xf numFmtId="4" fontId="9" fillId="0" borderId="41" xfId="6" applyNumberFormat="1" applyFont="1" applyFill="1" applyBorder="1" applyAlignment="1" applyProtection="1">
      <alignment vertical="center"/>
      <protection locked="0"/>
    </xf>
    <xf numFmtId="4" fontId="9" fillId="0" borderId="80" xfId="6" applyNumberFormat="1" applyFont="1" applyFill="1" applyBorder="1" applyAlignment="1">
      <alignment vertical="center" wrapText="1"/>
    </xf>
    <xf numFmtId="4" fontId="9" fillId="0" borderId="80" xfId="6" applyNumberFormat="1" applyFont="1" applyFill="1" applyBorder="1" applyAlignment="1">
      <alignment horizontal="left" vertical="center" wrapText="1"/>
    </xf>
    <xf numFmtId="4" fontId="9" fillId="0" borderId="44" xfId="6" applyNumberFormat="1" applyFont="1" applyFill="1" applyBorder="1" applyAlignment="1">
      <alignment horizontal="left" vertical="center" wrapText="1"/>
    </xf>
    <xf numFmtId="4" fontId="9" fillId="0" borderId="110" xfId="6" applyNumberFormat="1" applyFont="1" applyFill="1" applyBorder="1" applyAlignment="1">
      <alignment horizontal="left" vertical="center" wrapText="1"/>
    </xf>
    <xf numFmtId="4" fontId="12" fillId="6" borderId="88" xfId="6" applyNumberFormat="1" applyFont="1" applyFill="1" applyBorder="1" applyAlignment="1">
      <alignment vertical="center"/>
    </xf>
    <xf numFmtId="4" fontId="12" fillId="6" borderId="5" xfId="6" applyNumberFormat="1" applyFont="1" applyFill="1" applyBorder="1" applyAlignment="1">
      <alignment vertical="center"/>
    </xf>
    <xf numFmtId="0" fontId="6" fillId="0" borderId="0" xfId="6" applyFont="1" applyAlignment="1">
      <alignment vertical="center" wrapText="1"/>
    </xf>
    <xf numFmtId="4" fontId="7" fillId="0" borderId="0" xfId="6" applyNumberFormat="1" applyFont="1" applyAlignment="1">
      <alignment horizontal="left" vertical="center"/>
    </xf>
    <xf numFmtId="4" fontId="7" fillId="6" borderId="5" xfId="6" applyNumberFormat="1" applyFont="1" applyFill="1" applyBorder="1" applyAlignment="1">
      <alignment horizontal="center" vertical="center" wrapText="1"/>
    </xf>
    <xf numFmtId="4" fontId="6" fillId="0" borderId="3" xfId="6" applyNumberFormat="1" applyFont="1" applyBorder="1" applyAlignment="1">
      <alignment vertical="center" wrapText="1"/>
    </xf>
    <xf numFmtId="4" fontId="6" fillId="0" borderId="5" xfId="6" applyNumberFormat="1" applyFont="1" applyBorder="1" applyAlignment="1">
      <alignment vertical="center" wrapText="1"/>
    </xf>
    <xf numFmtId="4" fontId="6" fillId="0" borderId="72" xfId="6" applyNumberFormat="1" applyFont="1" applyBorder="1" applyAlignment="1">
      <alignment vertical="center" wrapText="1"/>
    </xf>
    <xf numFmtId="4" fontId="6" fillId="0" borderId="70" xfId="6" applyNumberFormat="1" applyFont="1" applyBorder="1" applyAlignment="1">
      <alignment vertical="center" wrapText="1"/>
    </xf>
    <xf numFmtId="4" fontId="12" fillId="0" borderId="94" xfId="6" applyNumberFormat="1" applyFont="1" applyFill="1" applyBorder="1" applyAlignment="1">
      <alignment horizontal="right" vertical="center"/>
    </xf>
    <xf numFmtId="4" fontId="12" fillId="0" borderId="61" xfId="6" applyNumberFormat="1" applyFont="1" applyFill="1" applyBorder="1" applyAlignment="1" applyProtection="1">
      <alignment vertical="center"/>
      <protection locked="0"/>
    </xf>
    <xf numFmtId="4" fontId="12" fillId="0" borderId="89" xfId="6" applyNumberFormat="1" applyFont="1" applyFill="1" applyBorder="1" applyAlignment="1" applyProtection="1">
      <alignment vertical="center"/>
      <protection locked="0"/>
    </xf>
    <xf numFmtId="4" fontId="12" fillId="0" borderId="93" xfId="6" applyNumberFormat="1" applyFont="1" applyBorder="1" applyAlignment="1">
      <alignment horizontal="right" vertical="center"/>
    </xf>
    <xf numFmtId="4" fontId="12" fillId="0" borderId="100" xfId="6" applyNumberFormat="1" applyFont="1" applyBorder="1" applyAlignment="1">
      <alignment horizontal="right" vertical="center"/>
    </xf>
    <xf numFmtId="4" fontId="9" fillId="0" borderId="47" xfId="6" applyNumberFormat="1" applyFont="1" applyBorder="1" applyAlignment="1">
      <alignment vertical="center"/>
    </xf>
    <xf numFmtId="4" fontId="9" fillId="0" borderId="104" xfId="6" applyNumberFormat="1" applyFont="1" applyBorder="1" applyAlignment="1">
      <alignment vertical="center"/>
    </xf>
    <xf numFmtId="0" fontId="6" fillId="0" borderId="0" xfId="6" applyFont="1" applyAlignment="1">
      <alignment horizontal="left" vertical="center"/>
    </xf>
    <xf numFmtId="0" fontId="10" fillId="0" borderId="0" xfId="6" applyFont="1" applyBorder="1" applyAlignment="1">
      <alignment wrapText="1"/>
    </xf>
    <xf numFmtId="14" fontId="10" fillId="0" borderId="0" xfId="6" applyNumberFormat="1" applyFont="1" applyBorder="1" applyAlignment="1">
      <alignment horizontal="center" wrapText="1"/>
    </xf>
    <xf numFmtId="0" fontId="10" fillId="0" borderId="0" xfId="6" applyFont="1" applyBorder="1" applyAlignment="1">
      <alignment horizontal="center" wrapText="1"/>
    </xf>
    <xf numFmtId="0" fontId="10" fillId="0" borderId="0" xfId="6" applyFont="1" applyAlignment="1">
      <alignment horizontal="center" wrapText="1"/>
    </xf>
    <xf numFmtId="166" fontId="10" fillId="0" borderId="0" xfId="6" applyNumberFormat="1" applyFont="1" applyBorder="1" applyAlignment="1">
      <alignment horizontal="center" wrapText="1"/>
    </xf>
    <xf numFmtId="0" fontId="10" fillId="0" borderId="0" xfId="6" applyFont="1" applyAlignment="1">
      <alignment horizontal="center" wrapText="1"/>
    </xf>
    <xf numFmtId="0" fontId="10" fillId="0" borderId="0" xfId="6" applyFont="1" applyAlignment="1"/>
  </cellXfs>
  <cellStyles count="10">
    <cellStyle name="Normalny" xfId="0" builtinId="0"/>
    <cellStyle name="Normalny 2" xfId="1"/>
    <cellStyle name="Normalny 2 2" xfId="3"/>
    <cellStyle name="Normalny 3" xfId="5"/>
    <cellStyle name="Normalny 4" xfId="6"/>
    <cellStyle name="Normalny_3808_2501zal_150" xfId="8"/>
    <cellStyle name="Normalny_dzielnice termin spr." xfId="2"/>
    <cellStyle name="Normalny_Zakłady budżetowe - jednostki" xfId="7"/>
    <cellStyle name="Normalny_Zakłady budżetowe - jednostki 2" xfId="9"/>
    <cellStyle name="Walutowy 2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BO_BZ_2022\sprawozdanie%20finansowe_2022\za&#322;&#261;cznik%20nr%2020_%20(13)_Z-1_2022_Wykaz%20wzajemnych%20nalezno&#347;ci%20d&#322;ugo%20i%20kr&#243;tkoterm%20pomiedzy%20jedn.%20budzetow%20podleg%20wy&#322;aczeniu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BO_BZ_2022\sprawozdanie%20finansowe_2022\za&#322;&#261;cznik%20nr%2025_(15)_Z-4_2022_Wykaz%20warto&#347;ci%20&#347;rodk&#243;w%20trwa&#322;ych...nieodp&#322;atnie%20otrzymanych%20przekazanych%20podlegajacych%20wy&#322;aczeniu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BO_BZ_2022\sprawozdanie%20finansowe_2022\za&#322;&#261;cznik%20nr%2028_(18)_Z-3_2022_Wykaz%20wzajemnych%20przychod&#243;w%20i%20koszt&#243;w....pomiedzy%20jednost%20bud&#380;etow%20podlegajacych%20wy&#322;aczeniu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BO_BZ_2022\sprawozdanie%20finansowe_2022\za&#322;&#261;cznik%20nr_31_(21)_2022%20-%20noty%20&#8212;%20skorygowa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biorczo"/>
      <sheetName val="DBFO"/>
      <sheetName val="POZ"/>
      <sheetName val="dbfo_poz"/>
      <sheetName val="P163"/>
      <sheetName val="P164"/>
      <sheetName val="P165"/>
      <sheetName val="P167"/>
      <sheetName val="P169"/>
      <sheetName val="P171"/>
      <sheetName val="P173"/>
      <sheetName val="P174"/>
      <sheetName val="P183"/>
      <sheetName val="P184"/>
      <sheetName val="P185"/>
      <sheetName val="P186"/>
      <sheetName val="P217"/>
      <sheetName val="SP30"/>
      <sheetName val="SP50"/>
      <sheetName val="SP73"/>
      <sheetName val="SP127"/>
      <sheetName val="SP258"/>
      <sheetName val="SP354"/>
      <sheetName val="SP395"/>
      <sheetName val="LO8"/>
      <sheetName val="LO76"/>
      <sheetName val="ZS11"/>
      <sheetName val="ZS14"/>
      <sheetName val="ZS33"/>
      <sheetName val="ZS40"/>
      <sheetName val="ZS73"/>
      <sheetName val="PPP"/>
      <sheetName val="OJ7"/>
    </sheetNames>
    <sheetDataSet>
      <sheetData sheetId="0" refreshError="1"/>
      <sheetData sheetId="1" refreshError="1"/>
      <sheetData sheetId="2" refreshError="1"/>
      <sheetData sheetId="3"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J13">
            <v>0</v>
          </cell>
        </row>
        <row r="17">
          <cell r="J17">
            <v>0</v>
          </cell>
        </row>
        <row r="21">
          <cell r="J21">
            <v>0</v>
          </cell>
        </row>
        <row r="22">
          <cell r="J22">
            <v>0</v>
          </cell>
        </row>
      </sheetData>
      <sheetData sheetId="4">
        <row r="12">
          <cell r="D12">
            <v>114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114</v>
          </cell>
        </row>
        <row r="13">
          <cell r="J13">
            <v>0</v>
          </cell>
        </row>
        <row r="17">
          <cell r="J17">
            <v>0</v>
          </cell>
        </row>
        <row r="21">
          <cell r="J21">
            <v>0</v>
          </cell>
        </row>
        <row r="22">
          <cell r="D22">
            <v>114</v>
          </cell>
          <cell r="J22">
            <v>114</v>
          </cell>
        </row>
      </sheetData>
      <sheetData sheetId="5">
        <row r="12">
          <cell r="D12">
            <v>142.5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142.5</v>
          </cell>
        </row>
        <row r="13">
          <cell r="J13">
            <v>0</v>
          </cell>
        </row>
        <row r="17">
          <cell r="J17">
            <v>0</v>
          </cell>
        </row>
        <row r="21">
          <cell r="J21">
            <v>0</v>
          </cell>
        </row>
        <row r="22">
          <cell r="D22">
            <v>142.5</v>
          </cell>
          <cell r="J22">
            <v>142.5</v>
          </cell>
        </row>
      </sheetData>
      <sheetData sheetId="6">
        <row r="12">
          <cell r="D12">
            <v>175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175</v>
          </cell>
        </row>
        <row r="13">
          <cell r="J13">
            <v>0</v>
          </cell>
        </row>
        <row r="17">
          <cell r="J17">
            <v>0</v>
          </cell>
        </row>
        <row r="21">
          <cell r="J21">
            <v>0</v>
          </cell>
        </row>
        <row r="22">
          <cell r="D22">
            <v>175</v>
          </cell>
          <cell r="J22">
            <v>175</v>
          </cell>
        </row>
      </sheetData>
      <sheetData sheetId="7">
        <row r="12">
          <cell r="D12">
            <v>572</v>
          </cell>
          <cell r="E12">
            <v>162.5</v>
          </cell>
          <cell r="F12">
            <v>0</v>
          </cell>
          <cell r="G12">
            <v>0</v>
          </cell>
          <cell r="H12">
            <v>0</v>
          </cell>
          <cell r="I12">
            <v>572</v>
          </cell>
          <cell r="J12">
            <v>1306.5</v>
          </cell>
        </row>
        <row r="13">
          <cell r="J13">
            <v>0</v>
          </cell>
        </row>
        <row r="17">
          <cell r="J17">
            <v>0</v>
          </cell>
        </row>
        <row r="21">
          <cell r="J21">
            <v>0</v>
          </cell>
        </row>
        <row r="22">
          <cell r="D22">
            <v>572</v>
          </cell>
          <cell r="E22">
            <v>162.5</v>
          </cell>
          <cell r="I22">
            <v>572</v>
          </cell>
          <cell r="J22">
            <v>1306.5</v>
          </cell>
        </row>
      </sheetData>
      <sheetData sheetId="8">
        <row r="12">
          <cell r="D12">
            <v>456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456</v>
          </cell>
        </row>
        <row r="13">
          <cell r="J13">
            <v>0</v>
          </cell>
        </row>
        <row r="17">
          <cell r="J17">
            <v>0</v>
          </cell>
        </row>
        <row r="21">
          <cell r="J21">
            <v>0</v>
          </cell>
        </row>
        <row r="22">
          <cell r="D22">
            <v>456</v>
          </cell>
          <cell r="J22">
            <v>456</v>
          </cell>
        </row>
      </sheetData>
      <sheetData sheetId="9">
        <row r="11">
          <cell r="J11">
            <v>0</v>
          </cell>
        </row>
        <row r="12">
          <cell r="D12">
            <v>1357.5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1357.5</v>
          </cell>
        </row>
        <row r="13">
          <cell r="J13">
            <v>0</v>
          </cell>
        </row>
        <row r="14">
          <cell r="J14">
            <v>0</v>
          </cell>
        </row>
        <row r="15">
          <cell r="J15">
            <v>0</v>
          </cell>
        </row>
        <row r="16">
          <cell r="J16">
            <v>0</v>
          </cell>
        </row>
        <row r="17">
          <cell r="D17">
            <v>0</v>
          </cell>
          <cell r="E17">
            <v>0</v>
          </cell>
          <cell r="F17">
            <v>0</v>
          </cell>
          <cell r="G17">
            <v>0</v>
          </cell>
          <cell r="J17">
            <v>0</v>
          </cell>
        </row>
        <row r="18">
          <cell r="J18">
            <v>0</v>
          </cell>
        </row>
        <row r="19">
          <cell r="J19">
            <v>0</v>
          </cell>
        </row>
        <row r="20">
          <cell r="J20">
            <v>0</v>
          </cell>
        </row>
        <row r="21">
          <cell r="J21">
            <v>0</v>
          </cell>
        </row>
        <row r="22">
          <cell r="D22">
            <v>1357.5</v>
          </cell>
          <cell r="E22">
            <v>0</v>
          </cell>
          <cell r="F22">
            <v>0</v>
          </cell>
          <cell r="G22">
            <v>0</v>
          </cell>
          <cell r="J22">
            <v>1357.5</v>
          </cell>
        </row>
        <row r="23">
          <cell r="J23">
            <v>0</v>
          </cell>
        </row>
        <row r="24">
          <cell r="J24">
            <v>0</v>
          </cell>
        </row>
        <row r="25">
          <cell r="J25">
            <v>0</v>
          </cell>
        </row>
      </sheetData>
      <sheetData sheetId="10"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J13">
            <v>0</v>
          </cell>
        </row>
        <row r="17">
          <cell r="J17">
            <v>0</v>
          </cell>
        </row>
        <row r="21">
          <cell r="J21">
            <v>0</v>
          </cell>
        </row>
        <row r="22">
          <cell r="J22">
            <v>0</v>
          </cell>
        </row>
      </sheetData>
      <sheetData sheetId="11">
        <row r="11">
          <cell r="D11">
            <v>0</v>
          </cell>
          <cell r="J11">
            <v>0</v>
          </cell>
        </row>
        <row r="12">
          <cell r="D12">
            <v>49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49</v>
          </cell>
        </row>
        <row r="13">
          <cell r="J13">
            <v>0</v>
          </cell>
        </row>
        <row r="17">
          <cell r="J17">
            <v>0</v>
          </cell>
        </row>
        <row r="21">
          <cell r="J21">
            <v>0</v>
          </cell>
        </row>
        <row r="22">
          <cell r="D22">
            <v>49</v>
          </cell>
          <cell r="J22">
            <v>49</v>
          </cell>
        </row>
      </sheetData>
      <sheetData sheetId="12">
        <row r="12">
          <cell r="D12">
            <v>90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90</v>
          </cell>
        </row>
        <row r="13">
          <cell r="J13">
            <v>0</v>
          </cell>
        </row>
        <row r="17">
          <cell r="J17">
            <v>0</v>
          </cell>
        </row>
        <row r="21">
          <cell r="J21">
            <v>0</v>
          </cell>
        </row>
        <row r="22">
          <cell r="D22">
            <v>90</v>
          </cell>
          <cell r="J22">
            <v>90</v>
          </cell>
        </row>
      </sheetData>
      <sheetData sheetId="13">
        <row r="12">
          <cell r="D12">
            <v>300</v>
          </cell>
          <cell r="E12">
            <v>90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390</v>
          </cell>
        </row>
        <row r="13">
          <cell r="J13">
            <v>0</v>
          </cell>
        </row>
        <row r="17">
          <cell r="J17">
            <v>0</v>
          </cell>
        </row>
        <row r="21">
          <cell r="J21">
            <v>0</v>
          </cell>
        </row>
        <row r="22">
          <cell r="D22">
            <v>300</v>
          </cell>
          <cell r="E22">
            <v>90</v>
          </cell>
          <cell r="J22">
            <v>390</v>
          </cell>
        </row>
      </sheetData>
      <sheetData sheetId="14">
        <row r="12">
          <cell r="D12">
            <v>472.5</v>
          </cell>
          <cell r="E12">
            <v>0</v>
          </cell>
          <cell r="F12">
            <v>0</v>
          </cell>
          <cell r="G12">
            <v>630</v>
          </cell>
          <cell r="H12">
            <v>0</v>
          </cell>
          <cell r="I12">
            <v>0</v>
          </cell>
          <cell r="J12">
            <v>1102.5</v>
          </cell>
        </row>
        <row r="13">
          <cell r="J13">
            <v>0</v>
          </cell>
        </row>
        <row r="17">
          <cell r="J17">
            <v>0</v>
          </cell>
        </row>
        <row r="21">
          <cell r="J21">
            <v>0</v>
          </cell>
        </row>
        <row r="22">
          <cell r="D22">
            <v>472.5</v>
          </cell>
          <cell r="G22">
            <v>630</v>
          </cell>
          <cell r="J22">
            <v>1102.5</v>
          </cell>
        </row>
      </sheetData>
      <sheetData sheetId="15">
        <row r="12">
          <cell r="D12">
            <v>85</v>
          </cell>
          <cell r="E12">
            <v>0</v>
          </cell>
          <cell r="F12">
            <v>88</v>
          </cell>
          <cell r="G12">
            <v>0</v>
          </cell>
          <cell r="H12">
            <v>0</v>
          </cell>
          <cell r="I12">
            <v>0</v>
          </cell>
          <cell r="J12">
            <v>173</v>
          </cell>
        </row>
        <row r="13">
          <cell r="J13">
            <v>0</v>
          </cell>
        </row>
        <row r="17">
          <cell r="J17">
            <v>0</v>
          </cell>
        </row>
        <row r="21">
          <cell r="J21">
            <v>0</v>
          </cell>
        </row>
        <row r="22">
          <cell r="D22">
            <v>85</v>
          </cell>
          <cell r="F22">
            <v>88</v>
          </cell>
          <cell r="J22">
            <v>173</v>
          </cell>
        </row>
      </sheetData>
      <sheetData sheetId="16">
        <row r="12">
          <cell r="D12">
            <v>35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35</v>
          </cell>
        </row>
        <row r="13">
          <cell r="J13">
            <v>0</v>
          </cell>
        </row>
        <row r="17">
          <cell r="J17">
            <v>0</v>
          </cell>
        </row>
        <row r="21">
          <cell r="J21">
            <v>0</v>
          </cell>
        </row>
        <row r="22">
          <cell r="D22">
            <v>35</v>
          </cell>
          <cell r="J22">
            <v>35</v>
          </cell>
        </row>
      </sheetData>
      <sheetData sheetId="17">
        <row r="12">
          <cell r="D12">
            <v>1920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1920</v>
          </cell>
        </row>
        <row r="13">
          <cell r="J13">
            <v>0</v>
          </cell>
        </row>
        <row r="17">
          <cell r="J17">
            <v>0</v>
          </cell>
        </row>
        <row r="21">
          <cell r="J21">
            <v>0</v>
          </cell>
        </row>
        <row r="22">
          <cell r="D22">
            <v>1920</v>
          </cell>
          <cell r="J22">
            <v>1920</v>
          </cell>
        </row>
      </sheetData>
      <sheetData sheetId="18">
        <row r="12">
          <cell r="D12">
            <v>1596</v>
          </cell>
          <cell r="E12">
            <v>114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1710</v>
          </cell>
        </row>
        <row r="13">
          <cell r="J13">
            <v>0</v>
          </cell>
        </row>
        <row r="17">
          <cell r="J17">
            <v>0</v>
          </cell>
        </row>
        <row r="21">
          <cell r="J21">
            <v>0</v>
          </cell>
        </row>
        <row r="22">
          <cell r="D22">
            <v>1596</v>
          </cell>
          <cell r="E22">
            <v>114</v>
          </cell>
          <cell r="J22">
            <v>1710</v>
          </cell>
        </row>
      </sheetData>
      <sheetData sheetId="19">
        <row r="12">
          <cell r="D12">
            <v>952</v>
          </cell>
          <cell r="E12">
            <v>240</v>
          </cell>
          <cell r="F12">
            <v>224</v>
          </cell>
          <cell r="G12">
            <v>0</v>
          </cell>
          <cell r="H12">
            <v>0</v>
          </cell>
          <cell r="I12">
            <v>0</v>
          </cell>
          <cell r="J12">
            <v>1416</v>
          </cell>
        </row>
        <row r="13">
          <cell r="J13">
            <v>0</v>
          </cell>
        </row>
        <row r="17">
          <cell r="J17">
            <v>0</v>
          </cell>
        </row>
        <row r="21">
          <cell r="J21">
            <v>0</v>
          </cell>
        </row>
        <row r="22">
          <cell r="D22">
            <v>952</v>
          </cell>
          <cell r="E22">
            <v>240</v>
          </cell>
          <cell r="F22">
            <v>224</v>
          </cell>
          <cell r="J22">
            <v>1416</v>
          </cell>
        </row>
      </sheetData>
      <sheetData sheetId="20"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J11">
            <v>0</v>
          </cell>
        </row>
        <row r="12">
          <cell r="D12">
            <v>2580</v>
          </cell>
          <cell r="E12">
            <v>120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2700</v>
          </cell>
        </row>
        <row r="13">
          <cell r="D13">
            <v>0</v>
          </cell>
          <cell r="E13">
            <v>0</v>
          </cell>
          <cell r="F13">
            <v>0</v>
          </cell>
          <cell r="G13">
            <v>0</v>
          </cell>
          <cell r="J13">
            <v>0</v>
          </cell>
        </row>
        <row r="14">
          <cell r="J14">
            <v>0</v>
          </cell>
        </row>
        <row r="15">
          <cell r="J15">
            <v>0</v>
          </cell>
        </row>
        <row r="16">
          <cell r="J16">
            <v>0</v>
          </cell>
        </row>
        <row r="17">
          <cell r="D17">
            <v>0</v>
          </cell>
          <cell r="E17">
            <v>0</v>
          </cell>
          <cell r="F17">
            <v>0</v>
          </cell>
          <cell r="G17">
            <v>0</v>
          </cell>
          <cell r="J17">
            <v>0</v>
          </cell>
        </row>
        <row r="18">
          <cell r="J18">
            <v>0</v>
          </cell>
        </row>
        <row r="19">
          <cell r="J19">
            <v>0</v>
          </cell>
        </row>
        <row r="20">
          <cell r="J20">
            <v>0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J21">
            <v>0</v>
          </cell>
        </row>
        <row r="22">
          <cell r="D22">
            <v>2580</v>
          </cell>
          <cell r="E22">
            <v>120</v>
          </cell>
          <cell r="F22">
            <v>0</v>
          </cell>
          <cell r="G22">
            <v>0</v>
          </cell>
          <cell r="J22">
            <v>2700</v>
          </cell>
        </row>
      </sheetData>
      <sheetData sheetId="21">
        <row r="12">
          <cell r="D12">
            <v>3696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3696</v>
          </cell>
        </row>
        <row r="13">
          <cell r="J13">
            <v>0</v>
          </cell>
        </row>
        <row r="17">
          <cell r="J17">
            <v>0</v>
          </cell>
        </row>
        <row r="21">
          <cell r="J21">
            <v>0</v>
          </cell>
        </row>
        <row r="22">
          <cell r="D22">
            <v>3696</v>
          </cell>
          <cell r="J22">
            <v>3696</v>
          </cell>
        </row>
      </sheetData>
      <sheetData sheetId="22">
        <row r="12">
          <cell r="D12">
            <v>420</v>
          </cell>
          <cell r="E12">
            <v>0</v>
          </cell>
          <cell r="F12">
            <v>0</v>
          </cell>
          <cell r="G12">
            <v>0</v>
          </cell>
          <cell r="H12">
            <v>112</v>
          </cell>
          <cell r="I12">
            <v>0</v>
          </cell>
          <cell r="J12">
            <v>532</v>
          </cell>
        </row>
        <row r="13">
          <cell r="J13">
            <v>0</v>
          </cell>
        </row>
        <row r="17">
          <cell r="J17">
            <v>0</v>
          </cell>
        </row>
        <row r="21">
          <cell r="J21">
            <v>0</v>
          </cell>
        </row>
        <row r="22">
          <cell r="D22">
            <v>420</v>
          </cell>
          <cell r="H22">
            <v>112</v>
          </cell>
          <cell r="J22">
            <v>532</v>
          </cell>
        </row>
      </sheetData>
      <sheetData sheetId="23">
        <row r="12">
          <cell r="D12">
            <v>2534.4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2534.4</v>
          </cell>
        </row>
        <row r="13">
          <cell r="J13">
            <v>0</v>
          </cell>
        </row>
        <row r="17">
          <cell r="J17">
            <v>0</v>
          </cell>
        </row>
        <row r="21">
          <cell r="J21">
            <v>0</v>
          </cell>
        </row>
        <row r="22">
          <cell r="D22">
            <v>2534.4</v>
          </cell>
          <cell r="J22">
            <v>2534.4</v>
          </cell>
        </row>
      </sheetData>
      <sheetData sheetId="24"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J13">
            <v>0</v>
          </cell>
        </row>
        <row r="17">
          <cell r="J17">
            <v>0</v>
          </cell>
        </row>
        <row r="21">
          <cell r="J21">
            <v>0</v>
          </cell>
        </row>
        <row r="22">
          <cell r="J22">
            <v>0</v>
          </cell>
        </row>
      </sheetData>
      <sheetData sheetId="25"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J13">
            <v>0</v>
          </cell>
        </row>
        <row r="17">
          <cell r="J17">
            <v>0</v>
          </cell>
        </row>
        <row r="21">
          <cell r="J21">
            <v>0</v>
          </cell>
        </row>
        <row r="22">
          <cell r="J22">
            <v>0</v>
          </cell>
        </row>
      </sheetData>
      <sheetData sheetId="26"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J13">
            <v>0</v>
          </cell>
        </row>
        <row r="17">
          <cell r="J17">
            <v>0</v>
          </cell>
        </row>
        <row r="21">
          <cell r="J21">
            <v>0</v>
          </cell>
        </row>
        <row r="22">
          <cell r="J22">
            <v>0</v>
          </cell>
        </row>
      </sheetData>
      <sheetData sheetId="27"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J13">
            <v>0</v>
          </cell>
        </row>
        <row r="17">
          <cell r="J17">
            <v>0</v>
          </cell>
        </row>
        <row r="21">
          <cell r="J21">
            <v>0</v>
          </cell>
        </row>
        <row r="22">
          <cell r="J22">
            <v>0</v>
          </cell>
        </row>
      </sheetData>
      <sheetData sheetId="28"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J13">
            <v>0</v>
          </cell>
        </row>
        <row r="17">
          <cell r="J17">
            <v>0</v>
          </cell>
        </row>
        <row r="21">
          <cell r="J21">
            <v>0</v>
          </cell>
        </row>
        <row r="22">
          <cell r="J22">
            <v>0</v>
          </cell>
        </row>
      </sheetData>
      <sheetData sheetId="29"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J13">
            <v>0</v>
          </cell>
        </row>
        <row r="17">
          <cell r="J17">
            <v>0</v>
          </cell>
        </row>
        <row r="21">
          <cell r="J21">
            <v>0</v>
          </cell>
        </row>
        <row r="22">
          <cell r="J22">
            <v>0</v>
          </cell>
        </row>
      </sheetData>
      <sheetData sheetId="30"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J13">
            <v>0</v>
          </cell>
        </row>
        <row r="17">
          <cell r="J17">
            <v>0</v>
          </cell>
        </row>
        <row r="21">
          <cell r="J21">
            <v>0</v>
          </cell>
        </row>
        <row r="22">
          <cell r="J22">
            <v>0</v>
          </cell>
        </row>
      </sheetData>
      <sheetData sheetId="31"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J13">
            <v>0</v>
          </cell>
        </row>
        <row r="17">
          <cell r="J17">
            <v>0</v>
          </cell>
        </row>
        <row r="21">
          <cell r="J21">
            <v>0</v>
          </cell>
        </row>
        <row r="22">
          <cell r="D22">
            <v>0</v>
          </cell>
          <cell r="E22">
            <v>0</v>
          </cell>
          <cell r="F22">
            <v>0</v>
          </cell>
          <cell r="J22">
            <v>0</v>
          </cell>
        </row>
      </sheetData>
      <sheetData sheetId="32">
        <row r="11">
          <cell r="J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J13">
            <v>0</v>
          </cell>
        </row>
        <row r="17">
          <cell r="J17">
            <v>0</v>
          </cell>
        </row>
        <row r="21">
          <cell r="J21">
            <v>0</v>
          </cell>
        </row>
        <row r="22">
          <cell r="J2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biorczo"/>
      <sheetName val="POZ"/>
      <sheetName val="DBFO"/>
      <sheetName val="P163"/>
      <sheetName val="P164"/>
      <sheetName val="P165"/>
      <sheetName val="P167"/>
      <sheetName val="P169"/>
      <sheetName val="P171"/>
      <sheetName val="P173"/>
      <sheetName val="P174"/>
      <sheetName val="P183"/>
      <sheetName val="P184"/>
      <sheetName val="P185"/>
      <sheetName val="P186"/>
      <sheetName val="P217"/>
      <sheetName val="SP30"/>
      <sheetName val="SP50"/>
      <sheetName val="SP73"/>
      <sheetName val="SP127"/>
      <sheetName val="SP258"/>
      <sheetName val="SP354"/>
      <sheetName val="SP395"/>
      <sheetName val="LO8"/>
      <sheetName val="LO76"/>
      <sheetName val="ZS11"/>
      <sheetName val="ZS14"/>
      <sheetName val="ZS33"/>
      <sheetName val="ZS40"/>
      <sheetName val="ZS73"/>
      <sheetName val="PPP"/>
      <sheetName val="OJ7"/>
    </sheetNames>
    <sheetDataSet>
      <sheetData sheetId="0" refreshError="1"/>
      <sheetData sheetId="1"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</sheetData>
      <sheetData sheetId="2"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</sheetData>
      <sheetData sheetId="3">
        <row r="10">
          <cell r="C10">
            <v>0</v>
          </cell>
          <cell r="D10">
            <v>0</v>
          </cell>
          <cell r="E10">
            <v>1381111.17</v>
          </cell>
          <cell r="F10">
            <v>0</v>
          </cell>
          <cell r="G10">
            <v>0</v>
          </cell>
          <cell r="H10">
            <v>1381111.17</v>
          </cell>
        </row>
        <row r="11">
          <cell r="E11">
            <v>1381111.17</v>
          </cell>
          <cell r="H11">
            <v>1381111.17</v>
          </cell>
        </row>
        <row r="12">
          <cell r="H12">
            <v>0</v>
          </cell>
        </row>
        <row r="13">
          <cell r="H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</sheetData>
      <sheetData sheetId="4"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</sheetData>
      <sheetData sheetId="5"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</sheetData>
      <sheetData sheetId="6"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</sheetData>
      <sheetData sheetId="7"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</sheetData>
      <sheetData sheetId="8"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</sheetData>
      <sheetData sheetId="9"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</sheetData>
      <sheetData sheetId="10"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</sheetData>
      <sheetData sheetId="11">
        <row r="10">
          <cell r="C10">
            <v>0</v>
          </cell>
          <cell r="D10">
            <v>7709089.21</v>
          </cell>
          <cell r="E10">
            <v>0</v>
          </cell>
          <cell r="F10">
            <v>0</v>
          </cell>
          <cell r="G10">
            <v>0</v>
          </cell>
          <cell r="H10">
            <v>7709089.21</v>
          </cell>
        </row>
        <row r="11">
          <cell r="D11">
            <v>7709089.21</v>
          </cell>
          <cell r="H11">
            <v>7709089.21</v>
          </cell>
        </row>
        <row r="12">
          <cell r="H12">
            <v>0</v>
          </cell>
        </row>
        <row r="13">
          <cell r="H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</sheetData>
      <sheetData sheetId="12"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</sheetData>
      <sheetData sheetId="13"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</sheetData>
      <sheetData sheetId="14"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</sheetData>
      <sheetData sheetId="15"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</sheetData>
      <sheetData sheetId="16">
        <row r="10">
          <cell r="C10">
            <v>13852.26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13852.26</v>
          </cell>
        </row>
        <row r="11">
          <cell r="H11">
            <v>0</v>
          </cell>
        </row>
        <row r="12">
          <cell r="C12">
            <v>13852.26</v>
          </cell>
          <cell r="H12">
            <v>13852.26</v>
          </cell>
        </row>
        <row r="13">
          <cell r="H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</sheetData>
      <sheetData sheetId="17"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</sheetData>
      <sheetData sheetId="18">
        <row r="10">
          <cell r="C10">
            <v>19082.78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19082.78</v>
          </cell>
        </row>
        <row r="11">
          <cell r="H11">
            <v>0</v>
          </cell>
        </row>
        <row r="12">
          <cell r="C12">
            <v>19082.78</v>
          </cell>
          <cell r="H12">
            <v>19082.78</v>
          </cell>
        </row>
        <row r="13">
          <cell r="H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</sheetData>
      <sheetData sheetId="19">
        <row r="10">
          <cell r="C10">
            <v>2312.4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2312.4</v>
          </cell>
        </row>
        <row r="11">
          <cell r="H11">
            <v>0</v>
          </cell>
        </row>
        <row r="12">
          <cell r="C12">
            <v>2312.4</v>
          </cell>
          <cell r="H12">
            <v>2312.4</v>
          </cell>
        </row>
        <row r="13">
          <cell r="H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</sheetData>
      <sheetData sheetId="20">
        <row r="10">
          <cell r="C10">
            <v>2312.4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2312.4</v>
          </cell>
        </row>
        <row r="11">
          <cell r="H11">
            <v>0</v>
          </cell>
        </row>
        <row r="12">
          <cell r="C12">
            <v>2312.4</v>
          </cell>
          <cell r="H12">
            <v>2312.4</v>
          </cell>
        </row>
        <row r="13">
          <cell r="H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</sheetData>
      <sheetData sheetId="21"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</sheetData>
      <sheetData sheetId="22">
        <row r="10">
          <cell r="C10">
            <v>16164.66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16164.66</v>
          </cell>
        </row>
        <row r="11">
          <cell r="H11">
            <v>0</v>
          </cell>
        </row>
        <row r="12">
          <cell r="C12">
            <v>16164.66</v>
          </cell>
          <cell r="H12">
            <v>16164.66</v>
          </cell>
        </row>
        <row r="13">
          <cell r="H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</sheetData>
      <sheetData sheetId="23"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</sheetData>
      <sheetData sheetId="24">
        <row r="10">
          <cell r="C10">
            <v>0</v>
          </cell>
          <cell r="D10">
            <v>2538285.21</v>
          </cell>
          <cell r="E10">
            <v>0</v>
          </cell>
          <cell r="F10">
            <v>0</v>
          </cell>
          <cell r="G10">
            <v>0</v>
          </cell>
          <cell r="H10">
            <v>2538285.21</v>
          </cell>
        </row>
        <row r="11">
          <cell r="D11">
            <v>2538285.21</v>
          </cell>
          <cell r="H11">
            <v>2538285.21</v>
          </cell>
        </row>
        <row r="12">
          <cell r="H12">
            <v>0</v>
          </cell>
        </row>
        <row r="13">
          <cell r="H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</sheetData>
      <sheetData sheetId="25"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</sheetData>
      <sheetData sheetId="26"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</sheetData>
      <sheetData sheetId="27"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</sheetData>
      <sheetData sheetId="28"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</sheetData>
      <sheetData sheetId="29">
        <row r="10">
          <cell r="C10">
            <v>0</v>
          </cell>
          <cell r="D10">
            <v>3427407.58</v>
          </cell>
          <cell r="E10">
            <v>0</v>
          </cell>
          <cell r="F10">
            <v>0</v>
          </cell>
          <cell r="G10">
            <v>0</v>
          </cell>
          <cell r="H10">
            <v>3427407.58</v>
          </cell>
        </row>
        <row r="11">
          <cell r="D11">
            <v>3427407.58</v>
          </cell>
          <cell r="H11">
            <v>3427407.58</v>
          </cell>
        </row>
        <row r="12">
          <cell r="H12">
            <v>0</v>
          </cell>
        </row>
        <row r="13">
          <cell r="H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</sheetData>
      <sheetData sheetId="30"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</sheetData>
      <sheetData sheetId="31"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biorczo"/>
      <sheetName val="DBFO"/>
      <sheetName val="POZ"/>
      <sheetName val="P163"/>
      <sheetName val="P164"/>
      <sheetName val="P165"/>
      <sheetName val="P167"/>
      <sheetName val="P169"/>
      <sheetName val="P171"/>
      <sheetName val="P173"/>
      <sheetName val="P174"/>
      <sheetName val="P183"/>
      <sheetName val="P184"/>
      <sheetName val="P185"/>
      <sheetName val="P186"/>
      <sheetName val="P217"/>
      <sheetName val="SP30"/>
      <sheetName val="SP50"/>
      <sheetName val="SP73"/>
      <sheetName val="SP127"/>
      <sheetName val="SP258"/>
      <sheetName val="SP354"/>
      <sheetName val="SP395"/>
      <sheetName val="LO8"/>
      <sheetName val="LO76"/>
      <sheetName val="ZS11"/>
      <sheetName val="ZS14"/>
      <sheetName val="ZS33"/>
      <sheetName val="ZS40"/>
      <sheetName val="ZS73"/>
      <sheetName val="OJ7"/>
      <sheetName val="PPP5"/>
    </sheetNames>
    <sheetDataSet>
      <sheetData sheetId="0" refreshError="1"/>
      <sheetData sheetId="1"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67189.119999999995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67189.119999999995</v>
          </cell>
        </row>
        <row r="12">
          <cell r="D12">
            <v>0</v>
          </cell>
        </row>
        <row r="13">
          <cell r="AA13">
            <v>0</v>
          </cell>
        </row>
        <row r="14">
          <cell r="AA14">
            <v>0</v>
          </cell>
        </row>
        <row r="15">
          <cell r="AA15">
            <v>0</v>
          </cell>
        </row>
        <row r="16">
          <cell r="D16">
            <v>0</v>
          </cell>
        </row>
        <row r="17">
          <cell r="AA17">
            <v>0</v>
          </cell>
        </row>
        <row r="18">
          <cell r="P18">
            <v>59099.12</v>
          </cell>
          <cell r="AA18">
            <v>59099.12</v>
          </cell>
        </row>
        <row r="19">
          <cell r="P19">
            <v>2207.6799999999998</v>
          </cell>
          <cell r="AA19">
            <v>2207.6799999999998</v>
          </cell>
        </row>
        <row r="20">
          <cell r="P20">
            <v>5882.32</v>
          </cell>
          <cell r="AA20">
            <v>5882.32</v>
          </cell>
        </row>
        <row r="21">
          <cell r="AA21">
            <v>0</v>
          </cell>
        </row>
        <row r="22">
          <cell r="AA22">
            <v>0</v>
          </cell>
        </row>
        <row r="23">
          <cell r="AA23">
            <v>0</v>
          </cell>
        </row>
        <row r="24">
          <cell r="AA24">
            <v>0</v>
          </cell>
        </row>
        <row r="25">
          <cell r="AA25">
            <v>0</v>
          </cell>
        </row>
        <row r="26">
          <cell r="AA26">
            <v>0</v>
          </cell>
        </row>
        <row r="27">
          <cell r="D27">
            <v>0</v>
          </cell>
        </row>
        <row r="28">
          <cell r="AA28">
            <v>0</v>
          </cell>
        </row>
        <row r="29">
          <cell r="D29">
            <v>0</v>
          </cell>
        </row>
        <row r="30">
          <cell r="AA30">
            <v>0</v>
          </cell>
        </row>
        <row r="31">
          <cell r="D31">
            <v>0</v>
          </cell>
        </row>
        <row r="32">
          <cell r="AA32">
            <v>0</v>
          </cell>
        </row>
        <row r="33">
          <cell r="AA33">
            <v>0</v>
          </cell>
        </row>
        <row r="34">
          <cell r="D34">
            <v>0</v>
          </cell>
        </row>
        <row r="35">
          <cell r="AA35">
            <v>0</v>
          </cell>
        </row>
        <row r="36">
          <cell r="AA36">
            <v>0</v>
          </cell>
        </row>
      </sheetData>
      <sheetData sheetId="2"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</row>
        <row r="12">
          <cell r="D12">
            <v>0</v>
          </cell>
        </row>
        <row r="13">
          <cell r="AA13">
            <v>0</v>
          </cell>
        </row>
        <row r="14">
          <cell r="AA14">
            <v>0</v>
          </cell>
        </row>
        <row r="15">
          <cell r="AA15">
            <v>0</v>
          </cell>
        </row>
        <row r="16">
          <cell r="D16">
            <v>0</v>
          </cell>
        </row>
        <row r="17">
          <cell r="AA17">
            <v>0</v>
          </cell>
        </row>
        <row r="18">
          <cell r="AA18">
            <v>0</v>
          </cell>
        </row>
        <row r="19">
          <cell r="AA19">
            <v>0</v>
          </cell>
        </row>
        <row r="20">
          <cell r="AA20">
            <v>0</v>
          </cell>
        </row>
        <row r="21">
          <cell r="AA21">
            <v>0</v>
          </cell>
        </row>
        <row r="22">
          <cell r="AA22">
            <v>0</v>
          </cell>
        </row>
        <row r="23">
          <cell r="AA23">
            <v>0</v>
          </cell>
        </row>
        <row r="24">
          <cell r="AA24">
            <v>0</v>
          </cell>
        </row>
        <row r="25">
          <cell r="AA25">
            <v>0</v>
          </cell>
        </row>
        <row r="26">
          <cell r="AA26">
            <v>0</v>
          </cell>
        </row>
        <row r="27">
          <cell r="D27">
            <v>0</v>
          </cell>
        </row>
        <row r="28">
          <cell r="AA28">
            <v>0</v>
          </cell>
        </row>
        <row r="29">
          <cell r="D29">
            <v>0</v>
          </cell>
        </row>
        <row r="30">
          <cell r="AA30">
            <v>0</v>
          </cell>
        </row>
        <row r="31">
          <cell r="D31">
            <v>0</v>
          </cell>
        </row>
        <row r="32">
          <cell r="AA32">
            <v>0</v>
          </cell>
        </row>
        <row r="33">
          <cell r="AA33">
            <v>0</v>
          </cell>
        </row>
        <row r="34">
          <cell r="D34">
            <v>0</v>
          </cell>
        </row>
        <row r="35">
          <cell r="AA35">
            <v>0</v>
          </cell>
        </row>
        <row r="36">
          <cell r="AA36">
            <v>0</v>
          </cell>
        </row>
      </sheetData>
      <sheetData sheetId="3"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1218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1218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88863.42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88863.42</v>
          </cell>
        </row>
        <row r="12">
          <cell r="D12">
            <v>0</v>
          </cell>
        </row>
        <row r="13">
          <cell r="L13">
            <v>1218</v>
          </cell>
          <cell r="AA13">
            <v>1218</v>
          </cell>
        </row>
        <row r="14">
          <cell r="AA14">
            <v>0</v>
          </cell>
        </row>
        <row r="15">
          <cell r="AA15">
            <v>0</v>
          </cell>
        </row>
        <row r="16">
          <cell r="D16">
            <v>0</v>
          </cell>
        </row>
        <row r="17">
          <cell r="AA17">
            <v>0</v>
          </cell>
        </row>
        <row r="18">
          <cell r="P18">
            <v>65314.5</v>
          </cell>
          <cell r="AA18">
            <v>65314.5</v>
          </cell>
        </row>
        <row r="19">
          <cell r="P19">
            <v>7026.84</v>
          </cell>
          <cell r="AA19">
            <v>7026.84</v>
          </cell>
        </row>
        <row r="20">
          <cell r="P20">
            <v>16522.080000000002</v>
          </cell>
          <cell r="AA20">
            <v>16522.080000000002</v>
          </cell>
        </row>
        <row r="21">
          <cell r="AA21">
            <v>0</v>
          </cell>
        </row>
        <row r="22">
          <cell r="AA22">
            <v>0</v>
          </cell>
        </row>
        <row r="23">
          <cell r="AA23">
            <v>0</v>
          </cell>
        </row>
        <row r="24">
          <cell r="AA24">
            <v>0</v>
          </cell>
        </row>
        <row r="25">
          <cell r="AA25">
            <v>0</v>
          </cell>
        </row>
        <row r="26">
          <cell r="AA26">
            <v>0</v>
          </cell>
        </row>
        <row r="27">
          <cell r="D27">
            <v>0</v>
          </cell>
        </row>
        <row r="28">
          <cell r="AA28">
            <v>0</v>
          </cell>
        </row>
        <row r="29">
          <cell r="D29">
            <v>0</v>
          </cell>
        </row>
        <row r="30">
          <cell r="AA30">
            <v>0</v>
          </cell>
        </row>
        <row r="31">
          <cell r="D31">
            <v>0</v>
          </cell>
        </row>
        <row r="32">
          <cell r="AA32">
            <v>0</v>
          </cell>
        </row>
        <row r="33">
          <cell r="AA33">
            <v>0</v>
          </cell>
        </row>
        <row r="34">
          <cell r="D34">
            <v>0</v>
          </cell>
        </row>
        <row r="35">
          <cell r="AA35">
            <v>0</v>
          </cell>
        </row>
        <row r="36">
          <cell r="AA36">
            <v>0</v>
          </cell>
        </row>
      </sheetData>
      <sheetData sheetId="4"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178</v>
          </cell>
          <cell r="K10">
            <v>0</v>
          </cell>
          <cell r="L10">
            <v>961.5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1139.5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71937.62000000001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71937.62000000001</v>
          </cell>
        </row>
        <row r="12">
          <cell r="D12">
            <v>0</v>
          </cell>
        </row>
        <row r="13">
          <cell r="J13">
            <v>178</v>
          </cell>
          <cell r="L13">
            <v>961.5</v>
          </cell>
          <cell r="AA13">
            <v>1139.5</v>
          </cell>
        </row>
        <row r="14">
          <cell r="AA14">
            <v>0</v>
          </cell>
        </row>
        <row r="15">
          <cell r="AA15">
            <v>0</v>
          </cell>
        </row>
        <row r="16">
          <cell r="D16">
            <v>0</v>
          </cell>
        </row>
        <row r="17">
          <cell r="AA17">
            <v>0</v>
          </cell>
        </row>
        <row r="18">
          <cell r="P18">
            <v>57293.78</v>
          </cell>
          <cell r="AA18">
            <v>57293.78</v>
          </cell>
        </row>
        <row r="19">
          <cell r="P19">
            <v>12873.6</v>
          </cell>
          <cell r="AA19">
            <v>12873.6</v>
          </cell>
        </row>
        <row r="20">
          <cell r="P20">
            <v>1770.24</v>
          </cell>
          <cell r="AA20">
            <v>1770.24</v>
          </cell>
        </row>
        <row r="21">
          <cell r="AA21">
            <v>0</v>
          </cell>
        </row>
        <row r="22">
          <cell r="AA22">
            <v>0</v>
          </cell>
        </row>
        <row r="23">
          <cell r="AA23">
            <v>0</v>
          </cell>
        </row>
        <row r="24">
          <cell r="AA24">
            <v>0</v>
          </cell>
        </row>
        <row r="25">
          <cell r="AA25">
            <v>0</v>
          </cell>
        </row>
        <row r="26">
          <cell r="AA26">
            <v>0</v>
          </cell>
        </row>
        <row r="27">
          <cell r="D27">
            <v>0</v>
          </cell>
        </row>
        <row r="28">
          <cell r="AA28">
            <v>0</v>
          </cell>
        </row>
        <row r="29">
          <cell r="D29">
            <v>0</v>
          </cell>
        </row>
        <row r="30">
          <cell r="AA30">
            <v>0</v>
          </cell>
        </row>
        <row r="31">
          <cell r="D31">
            <v>0</v>
          </cell>
        </row>
        <row r="32">
          <cell r="AA32">
            <v>0</v>
          </cell>
        </row>
        <row r="33">
          <cell r="AA33">
            <v>0</v>
          </cell>
        </row>
        <row r="34">
          <cell r="D34">
            <v>0</v>
          </cell>
        </row>
        <row r="35">
          <cell r="AA35">
            <v>0</v>
          </cell>
        </row>
        <row r="36">
          <cell r="AA36">
            <v>0</v>
          </cell>
        </row>
      </sheetData>
      <sheetData sheetId="5"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1846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1846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11875.2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11875.2</v>
          </cell>
        </row>
        <row r="12">
          <cell r="D12">
            <v>0</v>
          </cell>
        </row>
        <row r="13">
          <cell r="L13">
            <v>1846</v>
          </cell>
          <cell r="AA13">
            <v>1846</v>
          </cell>
        </row>
        <row r="14">
          <cell r="AA14">
            <v>0</v>
          </cell>
        </row>
        <row r="15">
          <cell r="AA15">
            <v>0</v>
          </cell>
        </row>
        <row r="16">
          <cell r="D16">
            <v>0</v>
          </cell>
        </row>
        <row r="17">
          <cell r="AA17">
            <v>0</v>
          </cell>
        </row>
        <row r="18">
          <cell r="AA18">
            <v>0</v>
          </cell>
        </row>
        <row r="19">
          <cell r="AA19">
            <v>0</v>
          </cell>
        </row>
        <row r="20">
          <cell r="O20">
            <v>11875.2</v>
          </cell>
          <cell r="AA20">
            <v>11875.2</v>
          </cell>
        </row>
        <row r="21">
          <cell r="AA21">
            <v>0</v>
          </cell>
        </row>
        <row r="22">
          <cell r="AA22">
            <v>0</v>
          </cell>
        </row>
        <row r="23">
          <cell r="AA23">
            <v>0</v>
          </cell>
        </row>
        <row r="24">
          <cell r="AA24">
            <v>0</v>
          </cell>
        </row>
        <row r="25">
          <cell r="AA25">
            <v>0</v>
          </cell>
        </row>
        <row r="26">
          <cell r="AA26">
            <v>0</v>
          </cell>
        </row>
        <row r="27">
          <cell r="D27">
            <v>0</v>
          </cell>
        </row>
        <row r="28">
          <cell r="AA28">
            <v>0</v>
          </cell>
        </row>
        <row r="29">
          <cell r="D29">
            <v>0</v>
          </cell>
        </row>
        <row r="30">
          <cell r="AA30">
            <v>0</v>
          </cell>
        </row>
        <row r="31">
          <cell r="D31">
            <v>0</v>
          </cell>
        </row>
        <row r="32">
          <cell r="AA32">
            <v>0</v>
          </cell>
        </row>
        <row r="33">
          <cell r="AA33">
            <v>0</v>
          </cell>
        </row>
        <row r="34">
          <cell r="D34">
            <v>0</v>
          </cell>
        </row>
        <row r="35">
          <cell r="AA35">
            <v>0</v>
          </cell>
        </row>
        <row r="36">
          <cell r="AA36">
            <v>0</v>
          </cell>
        </row>
      </sheetData>
      <sheetData sheetId="6"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2077</v>
          </cell>
          <cell r="K10">
            <v>0</v>
          </cell>
          <cell r="L10">
            <v>6766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2857</v>
          </cell>
          <cell r="Y10">
            <v>0</v>
          </cell>
          <cell r="Z10">
            <v>0</v>
          </cell>
          <cell r="AA10">
            <v>11700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7425.04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7425.04</v>
          </cell>
        </row>
        <row r="12">
          <cell r="D12">
            <v>0</v>
          </cell>
        </row>
        <row r="13">
          <cell r="J13">
            <v>2077</v>
          </cell>
          <cell r="L13">
            <v>6766</v>
          </cell>
          <cell r="X13">
            <v>2857</v>
          </cell>
          <cell r="AA13">
            <v>11700</v>
          </cell>
        </row>
        <row r="14">
          <cell r="AA14">
            <v>0</v>
          </cell>
        </row>
        <row r="15">
          <cell r="AA15">
            <v>0</v>
          </cell>
        </row>
        <row r="16">
          <cell r="D16">
            <v>0</v>
          </cell>
        </row>
        <row r="17">
          <cell r="AA17">
            <v>0</v>
          </cell>
        </row>
        <row r="18">
          <cell r="AA18">
            <v>0</v>
          </cell>
        </row>
        <row r="19">
          <cell r="AA19">
            <v>0</v>
          </cell>
        </row>
        <row r="20">
          <cell r="O20">
            <v>7425.04</v>
          </cell>
          <cell r="AA20">
            <v>7425.04</v>
          </cell>
        </row>
        <row r="21">
          <cell r="AA21">
            <v>0</v>
          </cell>
        </row>
        <row r="22">
          <cell r="AA22">
            <v>0</v>
          </cell>
        </row>
        <row r="23">
          <cell r="AA23">
            <v>0</v>
          </cell>
        </row>
        <row r="24">
          <cell r="AA24">
            <v>0</v>
          </cell>
        </row>
        <row r="25">
          <cell r="AA25">
            <v>0</v>
          </cell>
        </row>
        <row r="26">
          <cell r="AA26">
            <v>0</v>
          </cell>
        </row>
        <row r="27">
          <cell r="D27">
            <v>0</v>
          </cell>
        </row>
        <row r="28">
          <cell r="AA28">
            <v>0</v>
          </cell>
        </row>
        <row r="29">
          <cell r="D29">
            <v>0</v>
          </cell>
        </row>
        <row r="30">
          <cell r="AA30">
            <v>0</v>
          </cell>
        </row>
        <row r="31">
          <cell r="D31">
            <v>0</v>
          </cell>
        </row>
        <row r="32">
          <cell r="AA32">
            <v>0</v>
          </cell>
        </row>
        <row r="33">
          <cell r="AA33">
            <v>0</v>
          </cell>
        </row>
        <row r="34">
          <cell r="D34">
            <v>0</v>
          </cell>
        </row>
        <row r="35">
          <cell r="AA35">
            <v>0</v>
          </cell>
        </row>
        <row r="36">
          <cell r="AA36">
            <v>0</v>
          </cell>
        </row>
      </sheetData>
      <sheetData sheetId="7"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3662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3662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18439.68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18439.68</v>
          </cell>
        </row>
        <row r="12">
          <cell r="D12">
            <v>0</v>
          </cell>
        </row>
        <row r="13">
          <cell r="L13">
            <v>3662</v>
          </cell>
          <cell r="AA13">
            <v>3662</v>
          </cell>
        </row>
        <row r="14">
          <cell r="AA14">
            <v>0</v>
          </cell>
        </row>
        <row r="15">
          <cell r="AA15">
            <v>0</v>
          </cell>
        </row>
        <row r="16">
          <cell r="D16">
            <v>0</v>
          </cell>
        </row>
        <row r="17">
          <cell r="AA17">
            <v>0</v>
          </cell>
        </row>
        <row r="18">
          <cell r="AA18">
            <v>0</v>
          </cell>
        </row>
        <row r="19">
          <cell r="AA19">
            <v>0</v>
          </cell>
        </row>
        <row r="20">
          <cell r="O20">
            <v>18439.68</v>
          </cell>
          <cell r="AA20">
            <v>18439.68</v>
          </cell>
        </row>
        <row r="21">
          <cell r="AA21">
            <v>0</v>
          </cell>
        </row>
        <row r="22">
          <cell r="AA22">
            <v>0</v>
          </cell>
        </row>
        <row r="23">
          <cell r="AA23">
            <v>0</v>
          </cell>
        </row>
        <row r="24">
          <cell r="AA24">
            <v>0</v>
          </cell>
        </row>
        <row r="25">
          <cell r="AA25">
            <v>0</v>
          </cell>
        </row>
        <row r="26">
          <cell r="AA26">
            <v>0</v>
          </cell>
        </row>
        <row r="27">
          <cell r="D27">
            <v>0</v>
          </cell>
        </row>
        <row r="28">
          <cell r="AA28">
            <v>0</v>
          </cell>
        </row>
        <row r="29">
          <cell r="D29">
            <v>0</v>
          </cell>
        </row>
        <row r="30">
          <cell r="AA30">
            <v>0</v>
          </cell>
        </row>
        <row r="31">
          <cell r="D31">
            <v>0</v>
          </cell>
        </row>
        <row r="32">
          <cell r="AA32">
            <v>0</v>
          </cell>
        </row>
        <row r="33">
          <cell r="AA33">
            <v>0</v>
          </cell>
        </row>
        <row r="34">
          <cell r="D34">
            <v>0</v>
          </cell>
        </row>
        <row r="35">
          <cell r="AA35">
            <v>0</v>
          </cell>
        </row>
        <row r="36">
          <cell r="AA36">
            <v>0</v>
          </cell>
        </row>
      </sheetData>
      <sheetData sheetId="8"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8563.5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8563.5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6527.76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6527.76</v>
          </cell>
        </row>
        <row r="12">
          <cell r="D12">
            <v>0</v>
          </cell>
        </row>
        <row r="13">
          <cell r="L13">
            <v>8563.5</v>
          </cell>
          <cell r="AA13">
            <v>8563.5</v>
          </cell>
        </row>
        <row r="14">
          <cell r="AA14">
            <v>0</v>
          </cell>
        </row>
        <row r="15">
          <cell r="AA15">
            <v>0</v>
          </cell>
        </row>
        <row r="16">
          <cell r="D16">
            <v>0</v>
          </cell>
        </row>
        <row r="17">
          <cell r="AA17">
            <v>0</v>
          </cell>
        </row>
        <row r="18">
          <cell r="AA18">
            <v>0</v>
          </cell>
        </row>
        <row r="19">
          <cell r="AA19">
            <v>0</v>
          </cell>
        </row>
        <row r="20">
          <cell r="O20">
            <v>6527.76</v>
          </cell>
          <cell r="AA20">
            <v>6527.76</v>
          </cell>
        </row>
        <row r="21">
          <cell r="AA21">
            <v>0</v>
          </cell>
        </row>
        <row r="22">
          <cell r="AA22">
            <v>0</v>
          </cell>
        </row>
        <row r="23">
          <cell r="AA23">
            <v>0</v>
          </cell>
        </row>
        <row r="24">
          <cell r="AA24">
            <v>0</v>
          </cell>
        </row>
        <row r="25">
          <cell r="AA25">
            <v>0</v>
          </cell>
        </row>
        <row r="26">
          <cell r="AA26">
            <v>0</v>
          </cell>
        </row>
        <row r="27">
          <cell r="D27">
            <v>0</v>
          </cell>
        </row>
        <row r="28">
          <cell r="AA28">
            <v>0</v>
          </cell>
        </row>
        <row r="29">
          <cell r="D29">
            <v>0</v>
          </cell>
        </row>
        <row r="30">
          <cell r="AA30">
            <v>0</v>
          </cell>
        </row>
        <row r="31">
          <cell r="D31">
            <v>0</v>
          </cell>
        </row>
        <row r="32">
          <cell r="AA32">
            <v>0</v>
          </cell>
        </row>
        <row r="33">
          <cell r="AA33">
            <v>0</v>
          </cell>
        </row>
        <row r="34">
          <cell r="D34">
            <v>0</v>
          </cell>
        </row>
        <row r="35">
          <cell r="AA35">
            <v>0</v>
          </cell>
        </row>
        <row r="36">
          <cell r="AA36">
            <v>0</v>
          </cell>
        </row>
      </sheetData>
      <sheetData sheetId="9"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59142.8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59142.8</v>
          </cell>
        </row>
        <row r="12">
          <cell r="D12">
            <v>0</v>
          </cell>
        </row>
        <row r="13">
          <cell r="AA13">
            <v>0</v>
          </cell>
        </row>
        <row r="14">
          <cell r="AA14">
            <v>0</v>
          </cell>
        </row>
        <row r="15">
          <cell r="AA15">
            <v>0</v>
          </cell>
        </row>
        <row r="16">
          <cell r="D16">
            <v>0</v>
          </cell>
        </row>
        <row r="17">
          <cell r="AA17">
            <v>0</v>
          </cell>
        </row>
        <row r="18">
          <cell r="P18">
            <v>49222.6</v>
          </cell>
          <cell r="AA18">
            <v>49222.6</v>
          </cell>
        </row>
        <row r="19">
          <cell r="P19">
            <v>6158.44</v>
          </cell>
          <cell r="AA19">
            <v>6158.44</v>
          </cell>
        </row>
        <row r="20">
          <cell r="P20">
            <v>3761.76</v>
          </cell>
          <cell r="AA20">
            <v>3761.76</v>
          </cell>
        </row>
        <row r="21">
          <cell r="AA21">
            <v>0</v>
          </cell>
        </row>
        <row r="22">
          <cell r="AA22">
            <v>0</v>
          </cell>
        </row>
        <row r="23">
          <cell r="AA23">
            <v>0</v>
          </cell>
        </row>
        <row r="24">
          <cell r="AA24">
            <v>0</v>
          </cell>
        </row>
        <row r="25">
          <cell r="AA25">
            <v>0</v>
          </cell>
        </row>
        <row r="26">
          <cell r="AA26">
            <v>0</v>
          </cell>
        </row>
        <row r="27">
          <cell r="D27">
            <v>0</v>
          </cell>
        </row>
        <row r="28">
          <cell r="AA28">
            <v>0</v>
          </cell>
        </row>
        <row r="29">
          <cell r="D29">
            <v>0</v>
          </cell>
        </row>
        <row r="30">
          <cell r="AA30">
            <v>0</v>
          </cell>
        </row>
        <row r="31">
          <cell r="D31">
            <v>0</v>
          </cell>
        </row>
        <row r="32">
          <cell r="AA32">
            <v>0</v>
          </cell>
        </row>
        <row r="33">
          <cell r="AA33">
            <v>0</v>
          </cell>
        </row>
        <row r="34">
          <cell r="D34">
            <v>0</v>
          </cell>
        </row>
        <row r="35">
          <cell r="AA35">
            <v>0</v>
          </cell>
        </row>
        <row r="36">
          <cell r="AA36">
            <v>0</v>
          </cell>
        </row>
      </sheetData>
      <sheetData sheetId="10"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756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756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12760.32</v>
          </cell>
          <cell r="P11">
            <v>0</v>
          </cell>
          <cell r="Q11">
            <v>0</v>
          </cell>
          <cell r="R11">
            <v>0</v>
          </cell>
          <cell r="S11">
            <v>500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13260.32</v>
          </cell>
        </row>
        <row r="12">
          <cell r="D12">
            <v>0</v>
          </cell>
        </row>
        <row r="13">
          <cell r="L13">
            <v>756</v>
          </cell>
          <cell r="AA13">
            <v>756</v>
          </cell>
        </row>
        <row r="14">
          <cell r="AA14">
            <v>0</v>
          </cell>
        </row>
        <row r="15">
          <cell r="AA15">
            <v>0</v>
          </cell>
        </row>
        <row r="16">
          <cell r="D16">
            <v>0</v>
          </cell>
        </row>
        <row r="17">
          <cell r="AA17">
            <v>0</v>
          </cell>
        </row>
        <row r="18">
          <cell r="AA18">
            <v>0</v>
          </cell>
        </row>
        <row r="19">
          <cell r="AA19">
            <v>0</v>
          </cell>
        </row>
        <row r="20">
          <cell r="O20">
            <v>12760.32</v>
          </cell>
          <cell r="AA20">
            <v>12760.32</v>
          </cell>
        </row>
        <row r="21">
          <cell r="AA21">
            <v>0</v>
          </cell>
        </row>
        <row r="22">
          <cell r="AA22">
            <v>0</v>
          </cell>
        </row>
        <row r="23">
          <cell r="S23">
            <v>500</v>
          </cell>
          <cell r="AA23">
            <v>500</v>
          </cell>
        </row>
        <row r="24">
          <cell r="AA24">
            <v>0</v>
          </cell>
        </row>
        <row r="25">
          <cell r="AA25">
            <v>0</v>
          </cell>
        </row>
        <row r="26">
          <cell r="AA26">
            <v>0</v>
          </cell>
        </row>
        <row r="27">
          <cell r="D27">
            <v>0</v>
          </cell>
        </row>
        <row r="28">
          <cell r="AA28">
            <v>0</v>
          </cell>
        </row>
        <row r="29">
          <cell r="D29">
            <v>0</v>
          </cell>
        </row>
        <row r="30">
          <cell r="AA30">
            <v>0</v>
          </cell>
        </row>
        <row r="31">
          <cell r="D31">
            <v>0</v>
          </cell>
        </row>
        <row r="32">
          <cell r="AA32">
            <v>0</v>
          </cell>
        </row>
        <row r="33">
          <cell r="AA33">
            <v>0</v>
          </cell>
        </row>
        <row r="34">
          <cell r="D34">
            <v>0</v>
          </cell>
        </row>
        <row r="35">
          <cell r="AA35">
            <v>0</v>
          </cell>
        </row>
        <row r="36">
          <cell r="AA36">
            <v>0</v>
          </cell>
        </row>
      </sheetData>
      <sheetData sheetId="11"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1768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1768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12096.48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12096.48</v>
          </cell>
        </row>
        <row r="12">
          <cell r="D12">
            <v>0</v>
          </cell>
        </row>
        <row r="13">
          <cell r="L13">
            <v>1768</v>
          </cell>
          <cell r="AA13">
            <v>1768</v>
          </cell>
        </row>
        <row r="14">
          <cell r="AA14">
            <v>0</v>
          </cell>
        </row>
        <row r="15">
          <cell r="AA15">
            <v>0</v>
          </cell>
        </row>
        <row r="16">
          <cell r="D16">
            <v>0</v>
          </cell>
        </row>
        <row r="17">
          <cell r="AA17">
            <v>0</v>
          </cell>
        </row>
        <row r="18">
          <cell r="AA18">
            <v>0</v>
          </cell>
        </row>
        <row r="19">
          <cell r="AA19">
            <v>0</v>
          </cell>
        </row>
        <row r="20">
          <cell r="O20">
            <v>12096.48</v>
          </cell>
          <cell r="AA20">
            <v>12096.48</v>
          </cell>
        </row>
        <row r="21">
          <cell r="AA21">
            <v>0</v>
          </cell>
        </row>
        <row r="22">
          <cell r="AA22">
            <v>0</v>
          </cell>
        </row>
        <row r="23">
          <cell r="AA23">
            <v>0</v>
          </cell>
        </row>
        <row r="24">
          <cell r="AA24">
            <v>0</v>
          </cell>
        </row>
        <row r="25">
          <cell r="AA25">
            <v>0</v>
          </cell>
        </row>
        <row r="26">
          <cell r="AA26">
            <v>0</v>
          </cell>
        </row>
        <row r="27">
          <cell r="D27">
            <v>0</v>
          </cell>
        </row>
        <row r="28">
          <cell r="AA28">
            <v>0</v>
          </cell>
        </row>
        <row r="29">
          <cell r="D29">
            <v>0</v>
          </cell>
        </row>
        <row r="30">
          <cell r="AA30">
            <v>0</v>
          </cell>
        </row>
        <row r="31">
          <cell r="D31">
            <v>0</v>
          </cell>
        </row>
        <row r="32">
          <cell r="AA32">
            <v>0</v>
          </cell>
        </row>
        <row r="33">
          <cell r="AA33">
            <v>0</v>
          </cell>
        </row>
        <row r="34">
          <cell r="D34">
            <v>0</v>
          </cell>
        </row>
        <row r="35">
          <cell r="AA35">
            <v>0</v>
          </cell>
        </row>
        <row r="36">
          <cell r="AA36">
            <v>0</v>
          </cell>
        </row>
      </sheetData>
      <sheetData sheetId="12"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757</v>
          </cell>
          <cell r="K10">
            <v>0</v>
          </cell>
          <cell r="L10">
            <v>4789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5546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11211.36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11211.36</v>
          </cell>
        </row>
        <row r="12">
          <cell r="D12">
            <v>0</v>
          </cell>
        </row>
        <row r="13">
          <cell r="J13">
            <v>757</v>
          </cell>
          <cell r="L13">
            <v>4789</v>
          </cell>
          <cell r="AA13">
            <v>5546</v>
          </cell>
        </row>
        <row r="14">
          <cell r="AA14">
            <v>0</v>
          </cell>
        </row>
        <row r="15">
          <cell r="AA15">
            <v>0</v>
          </cell>
        </row>
        <row r="16">
          <cell r="D16">
            <v>0</v>
          </cell>
        </row>
        <row r="17">
          <cell r="AA17">
            <v>0</v>
          </cell>
        </row>
        <row r="18">
          <cell r="AA18">
            <v>0</v>
          </cell>
        </row>
        <row r="19">
          <cell r="AA19">
            <v>0</v>
          </cell>
        </row>
        <row r="20">
          <cell r="O20">
            <v>11211.36</v>
          </cell>
          <cell r="AA20">
            <v>11211.36</v>
          </cell>
        </row>
        <row r="21">
          <cell r="AA21">
            <v>0</v>
          </cell>
        </row>
        <row r="22">
          <cell r="AA22">
            <v>0</v>
          </cell>
        </row>
        <row r="23">
          <cell r="AA23">
            <v>0</v>
          </cell>
        </row>
        <row r="24">
          <cell r="AA24">
            <v>0</v>
          </cell>
        </row>
        <row r="25">
          <cell r="AA25">
            <v>0</v>
          </cell>
        </row>
        <row r="26">
          <cell r="AA26">
            <v>0</v>
          </cell>
        </row>
        <row r="27">
          <cell r="D27">
            <v>0</v>
          </cell>
        </row>
        <row r="28">
          <cell r="AA28">
            <v>0</v>
          </cell>
        </row>
        <row r="29">
          <cell r="D29">
            <v>0</v>
          </cell>
        </row>
        <row r="30">
          <cell r="AA30">
            <v>0</v>
          </cell>
        </row>
        <row r="31">
          <cell r="D31">
            <v>0</v>
          </cell>
        </row>
        <row r="32">
          <cell r="AA32">
            <v>0</v>
          </cell>
        </row>
        <row r="33">
          <cell r="AA33">
            <v>0</v>
          </cell>
        </row>
        <row r="34">
          <cell r="D34">
            <v>0</v>
          </cell>
        </row>
        <row r="35">
          <cell r="AA35">
            <v>0</v>
          </cell>
        </row>
        <row r="36">
          <cell r="AA36">
            <v>0</v>
          </cell>
        </row>
      </sheetData>
      <sheetData sheetId="13"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2062.5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6100</v>
          </cell>
          <cell r="X10">
            <v>0</v>
          </cell>
          <cell r="Y10">
            <v>0</v>
          </cell>
          <cell r="Z10">
            <v>0</v>
          </cell>
          <cell r="AA10">
            <v>8162.5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11441.83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11441.83</v>
          </cell>
        </row>
        <row r="12">
          <cell r="D12">
            <v>0</v>
          </cell>
        </row>
        <row r="13">
          <cell r="L13">
            <v>2062.5</v>
          </cell>
          <cell r="W13">
            <v>6100</v>
          </cell>
          <cell r="AA13">
            <v>8162.5</v>
          </cell>
        </row>
        <row r="14">
          <cell r="AA14">
            <v>0</v>
          </cell>
        </row>
        <row r="15">
          <cell r="AA15">
            <v>0</v>
          </cell>
        </row>
        <row r="16">
          <cell r="D16">
            <v>0</v>
          </cell>
        </row>
        <row r="17">
          <cell r="AA17">
            <v>0</v>
          </cell>
        </row>
        <row r="18">
          <cell r="AA18">
            <v>0</v>
          </cell>
        </row>
        <row r="19">
          <cell r="AA19">
            <v>0</v>
          </cell>
        </row>
        <row r="20">
          <cell r="O20">
            <v>11441.83</v>
          </cell>
          <cell r="AA20">
            <v>11441.83</v>
          </cell>
        </row>
        <row r="21">
          <cell r="AA21">
            <v>0</v>
          </cell>
        </row>
        <row r="22">
          <cell r="AA22">
            <v>0</v>
          </cell>
        </row>
        <row r="23">
          <cell r="AA23">
            <v>0</v>
          </cell>
        </row>
        <row r="24">
          <cell r="AA24">
            <v>0</v>
          </cell>
        </row>
        <row r="25">
          <cell r="AA25">
            <v>0</v>
          </cell>
        </row>
        <row r="26">
          <cell r="AA26">
            <v>0</v>
          </cell>
        </row>
        <row r="27">
          <cell r="D27">
            <v>0</v>
          </cell>
        </row>
        <row r="28">
          <cell r="AA28">
            <v>0</v>
          </cell>
        </row>
        <row r="29">
          <cell r="D29">
            <v>0</v>
          </cell>
        </row>
        <row r="30">
          <cell r="AA30">
            <v>0</v>
          </cell>
        </row>
        <row r="31">
          <cell r="D31">
            <v>0</v>
          </cell>
        </row>
        <row r="32">
          <cell r="AA32">
            <v>0</v>
          </cell>
        </row>
        <row r="33">
          <cell r="AA33">
            <v>0</v>
          </cell>
        </row>
        <row r="34">
          <cell r="D34">
            <v>0</v>
          </cell>
        </row>
        <row r="35">
          <cell r="AA35">
            <v>0</v>
          </cell>
        </row>
        <row r="36">
          <cell r="AA36">
            <v>0</v>
          </cell>
        </row>
      </sheetData>
      <sheetData sheetId="14">
        <row r="10">
          <cell r="D10">
            <v>0</v>
          </cell>
          <cell r="E10">
            <v>0</v>
          </cell>
          <cell r="F10">
            <v>1309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1030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242</v>
          </cell>
          <cell r="X10">
            <v>869</v>
          </cell>
          <cell r="Y10">
            <v>1826</v>
          </cell>
          <cell r="Z10">
            <v>0</v>
          </cell>
          <cell r="AA10">
            <v>5276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19693.68</v>
          </cell>
          <cell r="P11">
            <v>41672.400000000001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61366.080000000002</v>
          </cell>
        </row>
        <row r="12">
          <cell r="D12">
            <v>0</v>
          </cell>
        </row>
        <row r="13">
          <cell r="F13">
            <v>1309</v>
          </cell>
          <cell r="L13">
            <v>1030</v>
          </cell>
          <cell r="W13">
            <v>242</v>
          </cell>
          <cell r="X13">
            <v>869</v>
          </cell>
          <cell r="Y13">
            <v>1826</v>
          </cell>
          <cell r="AA13">
            <v>5276</v>
          </cell>
        </row>
        <row r="14">
          <cell r="AA14">
            <v>0</v>
          </cell>
        </row>
        <row r="15">
          <cell r="AA15">
            <v>0</v>
          </cell>
        </row>
        <row r="16">
          <cell r="D16">
            <v>0</v>
          </cell>
        </row>
        <row r="17">
          <cell r="AA17">
            <v>0</v>
          </cell>
        </row>
        <row r="18">
          <cell r="P18">
            <v>32796.6</v>
          </cell>
          <cell r="AA18">
            <v>32796.6</v>
          </cell>
        </row>
        <row r="19">
          <cell r="P19">
            <v>2624.76</v>
          </cell>
          <cell r="AA19">
            <v>2624.76</v>
          </cell>
        </row>
        <row r="20">
          <cell r="O20">
            <v>19693.68</v>
          </cell>
          <cell r="P20">
            <v>6251.04</v>
          </cell>
          <cell r="AA20">
            <v>25944.720000000001</v>
          </cell>
        </row>
        <row r="21">
          <cell r="AA21">
            <v>0</v>
          </cell>
        </row>
        <row r="22">
          <cell r="AA22">
            <v>0</v>
          </cell>
        </row>
        <row r="23">
          <cell r="AA23">
            <v>0</v>
          </cell>
        </row>
        <row r="24">
          <cell r="AA24">
            <v>0</v>
          </cell>
        </row>
        <row r="25">
          <cell r="AA25">
            <v>0</v>
          </cell>
        </row>
        <row r="26">
          <cell r="AA26">
            <v>0</v>
          </cell>
        </row>
        <row r="27">
          <cell r="D27">
            <v>0</v>
          </cell>
        </row>
        <row r="28">
          <cell r="AA28">
            <v>0</v>
          </cell>
        </row>
        <row r="29">
          <cell r="D29">
            <v>0</v>
          </cell>
        </row>
        <row r="30">
          <cell r="AA30">
            <v>0</v>
          </cell>
        </row>
        <row r="31">
          <cell r="D31">
            <v>0</v>
          </cell>
        </row>
        <row r="32">
          <cell r="AA32">
            <v>0</v>
          </cell>
        </row>
        <row r="33">
          <cell r="AA33">
            <v>0</v>
          </cell>
        </row>
        <row r="34">
          <cell r="D34">
            <v>0</v>
          </cell>
        </row>
        <row r="35">
          <cell r="AA35">
            <v>0</v>
          </cell>
        </row>
        <row r="36">
          <cell r="AA36">
            <v>0</v>
          </cell>
        </row>
      </sheetData>
      <sheetData sheetId="15"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1364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1364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56149.919999999998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56149.919999999998</v>
          </cell>
        </row>
        <row r="12">
          <cell r="D12">
            <v>0</v>
          </cell>
        </row>
        <row r="13">
          <cell r="L13">
            <v>1364</v>
          </cell>
          <cell r="AA13">
            <v>1364</v>
          </cell>
        </row>
        <row r="14">
          <cell r="AA14">
            <v>0</v>
          </cell>
        </row>
        <row r="15">
          <cell r="AA15">
            <v>0</v>
          </cell>
        </row>
        <row r="16">
          <cell r="D16">
            <v>0</v>
          </cell>
        </row>
        <row r="17">
          <cell r="AA17">
            <v>0</v>
          </cell>
        </row>
        <row r="18">
          <cell r="P18">
            <v>45986.95</v>
          </cell>
          <cell r="AA18">
            <v>45986.95</v>
          </cell>
        </row>
        <row r="19">
          <cell r="P19">
            <v>7028.21</v>
          </cell>
          <cell r="AA19">
            <v>7028.21</v>
          </cell>
        </row>
        <row r="20">
          <cell r="P20">
            <v>3134.76</v>
          </cell>
          <cell r="AA20">
            <v>3134.76</v>
          </cell>
        </row>
        <row r="21">
          <cell r="AA21">
            <v>0</v>
          </cell>
        </row>
        <row r="22">
          <cell r="AA22">
            <v>0</v>
          </cell>
        </row>
        <row r="23">
          <cell r="AA23">
            <v>0</v>
          </cell>
        </row>
        <row r="24">
          <cell r="AA24">
            <v>0</v>
          </cell>
        </row>
        <row r="25">
          <cell r="AA25">
            <v>0</v>
          </cell>
        </row>
        <row r="26">
          <cell r="AA26">
            <v>0</v>
          </cell>
        </row>
        <row r="27">
          <cell r="D27">
            <v>0</v>
          </cell>
        </row>
        <row r="28">
          <cell r="AA28">
            <v>0</v>
          </cell>
        </row>
        <row r="29">
          <cell r="D29">
            <v>0</v>
          </cell>
        </row>
        <row r="30">
          <cell r="AA30">
            <v>0</v>
          </cell>
        </row>
        <row r="31">
          <cell r="D31">
            <v>0</v>
          </cell>
        </row>
        <row r="32">
          <cell r="AA32">
            <v>0</v>
          </cell>
        </row>
        <row r="33">
          <cell r="AA33">
            <v>0</v>
          </cell>
        </row>
        <row r="34">
          <cell r="D34">
            <v>0</v>
          </cell>
        </row>
        <row r="35">
          <cell r="AA35">
            <v>0</v>
          </cell>
        </row>
        <row r="36">
          <cell r="AA36">
            <v>0</v>
          </cell>
        </row>
      </sheetData>
      <sheetData sheetId="16"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21897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21897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9269.02</v>
          </cell>
          <cell r="H11">
            <v>13500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53991.360000000001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76760.38</v>
          </cell>
        </row>
        <row r="12">
          <cell r="D12">
            <v>0</v>
          </cell>
        </row>
        <row r="13">
          <cell r="L13">
            <v>21897</v>
          </cell>
          <cell r="AA13">
            <v>21897</v>
          </cell>
        </row>
        <row r="14">
          <cell r="AA14">
            <v>0</v>
          </cell>
        </row>
        <row r="15">
          <cell r="AA15">
            <v>0</v>
          </cell>
        </row>
        <row r="16">
          <cell r="D16">
            <v>0</v>
          </cell>
        </row>
        <row r="17">
          <cell r="AA17">
            <v>0</v>
          </cell>
        </row>
        <row r="18">
          <cell r="AA18">
            <v>0</v>
          </cell>
        </row>
        <row r="19">
          <cell r="G19">
            <v>9269.02</v>
          </cell>
          <cell r="H19">
            <v>13500</v>
          </cell>
          <cell r="AA19">
            <v>22769.02</v>
          </cell>
        </row>
        <row r="20">
          <cell r="O20">
            <v>53991.360000000001</v>
          </cell>
          <cell r="AA20">
            <v>53991.360000000001</v>
          </cell>
        </row>
        <row r="21">
          <cell r="AA21">
            <v>0</v>
          </cell>
        </row>
        <row r="22">
          <cell r="AA22">
            <v>0</v>
          </cell>
        </row>
        <row r="23">
          <cell r="AA23">
            <v>0</v>
          </cell>
        </row>
        <row r="24">
          <cell r="AA24">
            <v>0</v>
          </cell>
        </row>
        <row r="25">
          <cell r="AA25">
            <v>0</v>
          </cell>
        </row>
        <row r="26">
          <cell r="AA26">
            <v>0</v>
          </cell>
        </row>
        <row r="27">
          <cell r="D27">
            <v>0</v>
          </cell>
        </row>
        <row r="28">
          <cell r="AA28">
            <v>0</v>
          </cell>
        </row>
        <row r="29">
          <cell r="D29">
            <v>0</v>
          </cell>
        </row>
        <row r="30">
          <cell r="AA30">
            <v>0</v>
          </cell>
        </row>
        <row r="31">
          <cell r="D31">
            <v>0</v>
          </cell>
        </row>
        <row r="32">
          <cell r="AA32">
            <v>0</v>
          </cell>
        </row>
        <row r="33">
          <cell r="AA33">
            <v>0</v>
          </cell>
        </row>
        <row r="34">
          <cell r="D34">
            <v>0</v>
          </cell>
        </row>
        <row r="35">
          <cell r="AA35">
            <v>0</v>
          </cell>
        </row>
        <row r="36">
          <cell r="AA36">
            <v>0</v>
          </cell>
        </row>
      </sheetData>
      <sheetData sheetId="17"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1284</v>
          </cell>
          <cell r="K10">
            <v>0</v>
          </cell>
          <cell r="L10">
            <v>16086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17370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299689.81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63045.120000000003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362734.93</v>
          </cell>
        </row>
        <row r="12">
          <cell r="D12">
            <v>0</v>
          </cell>
        </row>
        <row r="13">
          <cell r="J13">
            <v>1284</v>
          </cell>
          <cell r="L13">
            <v>16086</v>
          </cell>
          <cell r="AA13">
            <v>17370</v>
          </cell>
        </row>
        <row r="14">
          <cell r="AA14">
            <v>0</v>
          </cell>
        </row>
        <row r="15">
          <cell r="AA15">
            <v>0</v>
          </cell>
        </row>
        <row r="16">
          <cell r="D16">
            <v>0</v>
          </cell>
        </row>
        <row r="17">
          <cell r="AA17">
            <v>0</v>
          </cell>
        </row>
        <row r="18">
          <cell r="AA18">
            <v>0</v>
          </cell>
        </row>
        <row r="19">
          <cell r="G19">
            <v>299689.81</v>
          </cell>
          <cell r="AA19">
            <v>299689.81</v>
          </cell>
        </row>
        <row r="20">
          <cell r="O20">
            <v>63045.120000000003</v>
          </cell>
          <cell r="AA20">
            <v>63045.120000000003</v>
          </cell>
        </row>
        <row r="21">
          <cell r="AA21">
            <v>0</v>
          </cell>
        </row>
        <row r="22">
          <cell r="AA22">
            <v>0</v>
          </cell>
        </row>
        <row r="23">
          <cell r="AA23">
            <v>0</v>
          </cell>
        </row>
        <row r="24">
          <cell r="AA24">
            <v>0</v>
          </cell>
        </row>
        <row r="25">
          <cell r="AA25">
            <v>0</v>
          </cell>
        </row>
        <row r="26">
          <cell r="AA26">
            <v>0</v>
          </cell>
        </row>
        <row r="27">
          <cell r="D27">
            <v>0</v>
          </cell>
        </row>
        <row r="28">
          <cell r="AA28">
            <v>0</v>
          </cell>
        </row>
        <row r="29">
          <cell r="D29">
            <v>0</v>
          </cell>
        </row>
        <row r="30">
          <cell r="AA30">
            <v>0</v>
          </cell>
        </row>
        <row r="31">
          <cell r="D31">
            <v>0</v>
          </cell>
        </row>
        <row r="32">
          <cell r="AA32">
            <v>0</v>
          </cell>
        </row>
        <row r="33">
          <cell r="AA33">
            <v>0</v>
          </cell>
        </row>
        <row r="34">
          <cell r="D34">
            <v>0</v>
          </cell>
        </row>
        <row r="35">
          <cell r="AA35">
            <v>0</v>
          </cell>
        </row>
        <row r="36">
          <cell r="AA36">
            <v>0</v>
          </cell>
        </row>
      </sheetData>
      <sheetData sheetId="18">
        <row r="10">
          <cell r="D10">
            <v>0</v>
          </cell>
          <cell r="E10">
            <v>0</v>
          </cell>
          <cell r="F10">
            <v>1212</v>
          </cell>
          <cell r="G10">
            <v>0</v>
          </cell>
          <cell r="H10">
            <v>0</v>
          </cell>
          <cell r="I10">
            <v>0</v>
          </cell>
          <cell r="J10">
            <v>2672</v>
          </cell>
          <cell r="K10">
            <v>0</v>
          </cell>
          <cell r="L10">
            <v>10156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14040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19072.02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59892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78964.02</v>
          </cell>
        </row>
        <row r="12">
          <cell r="D12">
            <v>0</v>
          </cell>
        </row>
        <row r="13">
          <cell r="F13">
            <v>1212</v>
          </cell>
          <cell r="J13">
            <v>2672</v>
          </cell>
          <cell r="L13">
            <v>10156</v>
          </cell>
          <cell r="AA13">
            <v>14040</v>
          </cell>
        </row>
        <row r="14">
          <cell r="AA14">
            <v>0</v>
          </cell>
        </row>
        <row r="15">
          <cell r="AA15">
            <v>0</v>
          </cell>
        </row>
        <row r="16">
          <cell r="D16">
            <v>0</v>
          </cell>
        </row>
        <row r="17">
          <cell r="AA17">
            <v>0</v>
          </cell>
        </row>
        <row r="18">
          <cell r="AA18">
            <v>0</v>
          </cell>
        </row>
        <row r="19">
          <cell r="G19">
            <v>19072.02</v>
          </cell>
          <cell r="AA19">
            <v>19072.02</v>
          </cell>
        </row>
        <row r="20">
          <cell r="O20">
            <v>59892</v>
          </cell>
          <cell r="AA20">
            <v>59892</v>
          </cell>
        </row>
        <row r="21">
          <cell r="AA21">
            <v>0</v>
          </cell>
        </row>
        <row r="22">
          <cell r="AA22">
            <v>0</v>
          </cell>
        </row>
        <row r="23">
          <cell r="AA23">
            <v>0</v>
          </cell>
        </row>
        <row r="24">
          <cell r="AA24">
            <v>0</v>
          </cell>
        </row>
        <row r="25">
          <cell r="AA25">
            <v>0</v>
          </cell>
        </row>
        <row r="26">
          <cell r="AA26">
            <v>0</v>
          </cell>
        </row>
        <row r="27">
          <cell r="D27">
            <v>0</v>
          </cell>
        </row>
        <row r="28">
          <cell r="AA28">
            <v>0</v>
          </cell>
        </row>
        <row r="29">
          <cell r="D29">
            <v>0</v>
          </cell>
        </row>
        <row r="30">
          <cell r="AA30">
            <v>0</v>
          </cell>
        </row>
        <row r="31">
          <cell r="D31">
            <v>0</v>
          </cell>
        </row>
        <row r="32">
          <cell r="AA32">
            <v>0</v>
          </cell>
        </row>
        <row r="33">
          <cell r="AA33">
            <v>0</v>
          </cell>
        </row>
        <row r="34">
          <cell r="D34">
            <v>0</v>
          </cell>
        </row>
        <row r="35">
          <cell r="AA35">
            <v>0</v>
          </cell>
        </row>
        <row r="36">
          <cell r="AA36">
            <v>0</v>
          </cell>
        </row>
      </sheetData>
      <sheetData sheetId="19"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532.5</v>
          </cell>
          <cell r="K10">
            <v>0</v>
          </cell>
          <cell r="L10">
            <v>26941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27473.5</v>
          </cell>
        </row>
        <row r="11">
          <cell r="D11">
            <v>3380</v>
          </cell>
          <cell r="E11">
            <v>0</v>
          </cell>
          <cell r="F11">
            <v>0</v>
          </cell>
          <cell r="G11">
            <v>6473.52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33781.440000000002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43634.960000000006</v>
          </cell>
        </row>
        <row r="12">
          <cell r="D12">
            <v>0</v>
          </cell>
        </row>
        <row r="13">
          <cell r="J13">
            <v>532.5</v>
          </cell>
          <cell r="L13">
            <v>26941</v>
          </cell>
          <cell r="AA13">
            <v>27473.5</v>
          </cell>
        </row>
        <row r="14">
          <cell r="AA14">
            <v>0</v>
          </cell>
        </row>
        <row r="15">
          <cell r="AA15">
            <v>0</v>
          </cell>
        </row>
        <row r="16">
          <cell r="D16">
            <v>3380</v>
          </cell>
        </row>
        <row r="17">
          <cell r="AA17">
            <v>0</v>
          </cell>
        </row>
        <row r="18">
          <cell r="AA18">
            <v>0</v>
          </cell>
        </row>
        <row r="19">
          <cell r="D19">
            <v>3380</v>
          </cell>
          <cell r="G19">
            <v>6473.52</v>
          </cell>
          <cell r="AA19">
            <v>9853.52</v>
          </cell>
        </row>
        <row r="20">
          <cell r="O20">
            <v>33781.440000000002</v>
          </cell>
          <cell r="AA20">
            <v>33781.440000000002</v>
          </cell>
        </row>
        <row r="21">
          <cell r="AA21">
            <v>0</v>
          </cell>
        </row>
        <row r="22">
          <cell r="AA22">
            <v>0</v>
          </cell>
        </row>
        <row r="23">
          <cell r="AA23">
            <v>0</v>
          </cell>
        </row>
        <row r="24">
          <cell r="AA24">
            <v>0</v>
          </cell>
        </row>
        <row r="25">
          <cell r="AA25">
            <v>0</v>
          </cell>
        </row>
        <row r="26">
          <cell r="AA26">
            <v>0</v>
          </cell>
        </row>
        <row r="27">
          <cell r="D27">
            <v>0</v>
          </cell>
        </row>
        <row r="28">
          <cell r="AA28">
            <v>0</v>
          </cell>
        </row>
        <row r="29">
          <cell r="D29">
            <v>0</v>
          </cell>
        </row>
        <row r="30">
          <cell r="AA30">
            <v>0</v>
          </cell>
        </row>
        <row r="31">
          <cell r="D31">
            <v>0</v>
          </cell>
        </row>
        <row r="32">
          <cell r="AA32">
            <v>0</v>
          </cell>
        </row>
        <row r="33">
          <cell r="AA33">
            <v>0</v>
          </cell>
        </row>
        <row r="34">
          <cell r="D34">
            <v>0</v>
          </cell>
        </row>
        <row r="35">
          <cell r="AA35">
            <v>0</v>
          </cell>
        </row>
        <row r="36">
          <cell r="AA36">
            <v>0</v>
          </cell>
        </row>
      </sheetData>
      <sheetData sheetId="20">
        <row r="10">
          <cell r="D10">
            <v>0</v>
          </cell>
          <cell r="E10">
            <v>0</v>
          </cell>
          <cell r="F10">
            <v>80</v>
          </cell>
          <cell r="G10">
            <v>0</v>
          </cell>
          <cell r="H10">
            <v>0</v>
          </cell>
          <cell r="I10">
            <v>0</v>
          </cell>
          <cell r="J10">
            <v>618</v>
          </cell>
          <cell r="K10">
            <v>0</v>
          </cell>
          <cell r="L10">
            <v>23584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24282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10787.4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24266.639999999999</v>
          </cell>
          <cell r="P11">
            <v>0</v>
          </cell>
          <cell r="Q11">
            <v>0</v>
          </cell>
          <cell r="R11">
            <v>700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35754.04</v>
          </cell>
        </row>
        <row r="12">
          <cell r="D12">
            <v>0</v>
          </cell>
        </row>
        <row r="13">
          <cell r="F13">
            <v>80</v>
          </cell>
          <cell r="J13">
            <v>618</v>
          </cell>
          <cell r="L13">
            <v>23584</v>
          </cell>
          <cell r="AA13">
            <v>24282</v>
          </cell>
        </row>
        <row r="14">
          <cell r="AA14">
            <v>0</v>
          </cell>
        </row>
        <row r="15">
          <cell r="AA15">
            <v>0</v>
          </cell>
        </row>
        <row r="16">
          <cell r="D16">
            <v>0</v>
          </cell>
        </row>
        <row r="17">
          <cell r="AA17">
            <v>0</v>
          </cell>
        </row>
        <row r="18">
          <cell r="AA18">
            <v>0</v>
          </cell>
        </row>
        <row r="19">
          <cell r="G19">
            <v>10787.4</v>
          </cell>
          <cell r="R19">
            <v>700</v>
          </cell>
          <cell r="AA19">
            <v>11487.4</v>
          </cell>
        </row>
        <row r="20">
          <cell r="O20">
            <v>24266.639999999999</v>
          </cell>
          <cell r="AA20">
            <v>24266.639999999999</v>
          </cell>
        </row>
        <row r="21">
          <cell r="AA21">
            <v>0</v>
          </cell>
        </row>
        <row r="22">
          <cell r="AA22">
            <v>0</v>
          </cell>
        </row>
        <row r="23">
          <cell r="AA23">
            <v>0</v>
          </cell>
        </row>
        <row r="24">
          <cell r="AA24">
            <v>0</v>
          </cell>
        </row>
        <row r="25">
          <cell r="AA25">
            <v>0</v>
          </cell>
        </row>
        <row r="26">
          <cell r="AA26">
            <v>0</v>
          </cell>
        </row>
        <row r="27">
          <cell r="D27">
            <v>0</v>
          </cell>
        </row>
        <row r="28">
          <cell r="AA28">
            <v>0</v>
          </cell>
        </row>
        <row r="29">
          <cell r="D29">
            <v>0</v>
          </cell>
        </row>
        <row r="30">
          <cell r="AA30">
            <v>0</v>
          </cell>
        </row>
        <row r="31">
          <cell r="D31">
            <v>0</v>
          </cell>
        </row>
        <row r="32">
          <cell r="AA32">
            <v>0</v>
          </cell>
        </row>
        <row r="33">
          <cell r="AA33">
            <v>0</v>
          </cell>
        </row>
        <row r="34">
          <cell r="D34">
            <v>0</v>
          </cell>
        </row>
        <row r="35">
          <cell r="AA35">
            <v>0</v>
          </cell>
        </row>
        <row r="36">
          <cell r="AA36">
            <v>0</v>
          </cell>
        </row>
      </sheetData>
      <sheetData sheetId="21">
        <row r="10">
          <cell r="D10">
            <v>0</v>
          </cell>
          <cell r="E10">
            <v>392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3948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4340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4596.3999999999996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21390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25986.400000000001</v>
          </cell>
        </row>
        <row r="12">
          <cell r="D12">
            <v>0</v>
          </cell>
        </row>
        <row r="13">
          <cell r="E13">
            <v>392</v>
          </cell>
          <cell r="L13">
            <v>3948</v>
          </cell>
          <cell r="AA13">
            <v>4340</v>
          </cell>
        </row>
        <row r="14">
          <cell r="AA14">
            <v>0</v>
          </cell>
        </row>
        <row r="15">
          <cell r="AA15">
            <v>0</v>
          </cell>
        </row>
        <row r="16">
          <cell r="D16">
            <v>0</v>
          </cell>
        </row>
        <row r="17">
          <cell r="AA17">
            <v>0</v>
          </cell>
        </row>
        <row r="18">
          <cell r="AA18">
            <v>0</v>
          </cell>
        </row>
        <row r="19">
          <cell r="G19">
            <v>4596.3999999999996</v>
          </cell>
          <cell r="AA19">
            <v>4596.3999999999996</v>
          </cell>
        </row>
        <row r="20">
          <cell r="O20">
            <v>21390</v>
          </cell>
          <cell r="AA20">
            <v>21390</v>
          </cell>
        </row>
        <row r="21">
          <cell r="AA21">
            <v>0</v>
          </cell>
        </row>
        <row r="22">
          <cell r="AA22">
            <v>0</v>
          </cell>
        </row>
        <row r="23">
          <cell r="AA23">
            <v>0</v>
          </cell>
        </row>
        <row r="24">
          <cell r="AA24">
            <v>0</v>
          </cell>
        </row>
        <row r="25">
          <cell r="AA25">
            <v>0</v>
          </cell>
        </row>
        <row r="26">
          <cell r="AA26">
            <v>0</v>
          </cell>
        </row>
        <row r="27">
          <cell r="D27">
            <v>0</v>
          </cell>
        </row>
        <row r="28">
          <cell r="AA28">
            <v>0</v>
          </cell>
        </row>
        <row r="29">
          <cell r="D29">
            <v>0</v>
          </cell>
        </row>
        <row r="30">
          <cell r="AA30">
            <v>0</v>
          </cell>
        </row>
        <row r="31">
          <cell r="D31">
            <v>0</v>
          </cell>
        </row>
        <row r="32">
          <cell r="AA32">
            <v>0</v>
          </cell>
        </row>
        <row r="33">
          <cell r="AA33">
            <v>0</v>
          </cell>
        </row>
        <row r="34">
          <cell r="D34">
            <v>0</v>
          </cell>
        </row>
        <row r="35">
          <cell r="AA35">
            <v>0</v>
          </cell>
        </row>
        <row r="36">
          <cell r="AA36">
            <v>0</v>
          </cell>
        </row>
      </sheetData>
      <sheetData sheetId="22"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22387.200000000001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22387.200000000001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7050.64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28618.560000000001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35669.200000000004</v>
          </cell>
        </row>
        <row r="12">
          <cell r="D12">
            <v>0</v>
          </cell>
        </row>
        <row r="13">
          <cell r="L13">
            <v>22387.200000000001</v>
          </cell>
          <cell r="AA13">
            <v>22387.200000000001</v>
          </cell>
        </row>
        <row r="14">
          <cell r="AA14">
            <v>0</v>
          </cell>
        </row>
        <row r="15">
          <cell r="AA15">
            <v>0</v>
          </cell>
        </row>
        <row r="16">
          <cell r="D16">
            <v>0</v>
          </cell>
        </row>
        <row r="17">
          <cell r="AA17">
            <v>0</v>
          </cell>
        </row>
        <row r="18">
          <cell r="AA18">
            <v>0</v>
          </cell>
        </row>
        <row r="19">
          <cell r="G19">
            <v>7050.64</v>
          </cell>
          <cell r="AA19">
            <v>7050.64</v>
          </cell>
        </row>
        <row r="20">
          <cell r="O20">
            <v>28618.560000000001</v>
          </cell>
          <cell r="AA20">
            <v>28618.560000000001</v>
          </cell>
        </row>
        <row r="21">
          <cell r="AA21">
            <v>0</v>
          </cell>
        </row>
        <row r="22">
          <cell r="AA22">
            <v>0</v>
          </cell>
        </row>
        <row r="23">
          <cell r="AA23">
            <v>0</v>
          </cell>
        </row>
        <row r="24">
          <cell r="AA24">
            <v>0</v>
          </cell>
        </row>
        <row r="25">
          <cell r="AA25">
            <v>0</v>
          </cell>
        </row>
        <row r="26">
          <cell r="AA26">
            <v>0</v>
          </cell>
        </row>
        <row r="27">
          <cell r="D27">
            <v>0</v>
          </cell>
        </row>
        <row r="28">
          <cell r="AA28">
            <v>0</v>
          </cell>
        </row>
        <row r="29">
          <cell r="D29">
            <v>0</v>
          </cell>
        </row>
        <row r="30">
          <cell r="AA30">
            <v>0</v>
          </cell>
        </row>
        <row r="31">
          <cell r="D31">
            <v>0</v>
          </cell>
        </row>
        <row r="32">
          <cell r="AA32">
            <v>0</v>
          </cell>
        </row>
        <row r="33">
          <cell r="AA33">
            <v>0</v>
          </cell>
        </row>
        <row r="34">
          <cell r="D34">
            <v>0</v>
          </cell>
        </row>
        <row r="35">
          <cell r="AA35">
            <v>0</v>
          </cell>
        </row>
        <row r="36">
          <cell r="AA36">
            <v>0</v>
          </cell>
        </row>
      </sheetData>
      <sheetData sheetId="23"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36584.160000000003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36584.160000000003</v>
          </cell>
        </row>
        <row r="12">
          <cell r="D12">
            <v>0</v>
          </cell>
        </row>
        <row r="13">
          <cell r="AA13">
            <v>0</v>
          </cell>
        </row>
        <row r="14">
          <cell r="AA14">
            <v>0</v>
          </cell>
        </row>
        <row r="15">
          <cell r="AA15">
            <v>0</v>
          </cell>
        </row>
        <row r="16">
          <cell r="D16">
            <v>0</v>
          </cell>
        </row>
        <row r="17">
          <cell r="AA17">
            <v>0</v>
          </cell>
        </row>
        <row r="18">
          <cell r="AA18">
            <v>0</v>
          </cell>
        </row>
        <row r="19">
          <cell r="AA19">
            <v>0</v>
          </cell>
        </row>
        <row r="20">
          <cell r="O20">
            <v>36584.160000000003</v>
          </cell>
          <cell r="AA20">
            <v>36584.160000000003</v>
          </cell>
        </row>
        <row r="21">
          <cell r="AA21">
            <v>0</v>
          </cell>
        </row>
        <row r="22">
          <cell r="AA22">
            <v>0</v>
          </cell>
        </row>
        <row r="23">
          <cell r="AA23">
            <v>0</v>
          </cell>
        </row>
        <row r="24">
          <cell r="AA24">
            <v>0</v>
          </cell>
        </row>
        <row r="25">
          <cell r="AA25">
            <v>0</v>
          </cell>
        </row>
        <row r="26">
          <cell r="AA26">
            <v>0</v>
          </cell>
        </row>
        <row r="27">
          <cell r="D27">
            <v>0</v>
          </cell>
        </row>
        <row r="28">
          <cell r="AA28">
            <v>0</v>
          </cell>
        </row>
        <row r="29">
          <cell r="D29">
            <v>0</v>
          </cell>
        </row>
        <row r="30">
          <cell r="AA30">
            <v>0</v>
          </cell>
        </row>
        <row r="31">
          <cell r="D31">
            <v>0</v>
          </cell>
        </row>
        <row r="32">
          <cell r="AA32">
            <v>0</v>
          </cell>
        </row>
        <row r="33">
          <cell r="AA33">
            <v>0</v>
          </cell>
        </row>
        <row r="34">
          <cell r="D34">
            <v>0</v>
          </cell>
        </row>
        <row r="35">
          <cell r="AA35">
            <v>0</v>
          </cell>
        </row>
        <row r="36">
          <cell r="AA36">
            <v>0</v>
          </cell>
        </row>
      </sheetData>
      <sheetData sheetId="24"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22201.439999999999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22201.439999999999</v>
          </cell>
        </row>
        <row r="12">
          <cell r="D12">
            <v>0</v>
          </cell>
        </row>
        <row r="13">
          <cell r="AA13">
            <v>0</v>
          </cell>
        </row>
        <row r="14">
          <cell r="AA14">
            <v>0</v>
          </cell>
        </row>
        <row r="15">
          <cell r="AA15">
            <v>0</v>
          </cell>
        </row>
        <row r="16">
          <cell r="D16">
            <v>0</v>
          </cell>
        </row>
        <row r="17">
          <cell r="AA17">
            <v>0</v>
          </cell>
        </row>
        <row r="18">
          <cell r="AA18">
            <v>0</v>
          </cell>
        </row>
        <row r="19">
          <cell r="AA19">
            <v>0</v>
          </cell>
        </row>
        <row r="20">
          <cell r="O20">
            <v>22201.439999999999</v>
          </cell>
          <cell r="AA20">
            <v>22201.439999999999</v>
          </cell>
        </row>
        <row r="21">
          <cell r="AA21">
            <v>0</v>
          </cell>
        </row>
        <row r="22">
          <cell r="AA22">
            <v>0</v>
          </cell>
        </row>
        <row r="23">
          <cell r="AA23">
            <v>0</v>
          </cell>
        </row>
        <row r="24">
          <cell r="AA24">
            <v>0</v>
          </cell>
        </row>
        <row r="25">
          <cell r="AA25">
            <v>0</v>
          </cell>
        </row>
        <row r="26">
          <cell r="AA26">
            <v>0</v>
          </cell>
        </row>
        <row r="27">
          <cell r="D27">
            <v>0</v>
          </cell>
        </row>
        <row r="28">
          <cell r="AA28">
            <v>0</v>
          </cell>
        </row>
        <row r="29">
          <cell r="D29">
            <v>0</v>
          </cell>
        </row>
        <row r="30">
          <cell r="AA30">
            <v>0</v>
          </cell>
        </row>
        <row r="31">
          <cell r="D31">
            <v>0</v>
          </cell>
        </row>
        <row r="32">
          <cell r="AA32">
            <v>0</v>
          </cell>
        </row>
        <row r="33">
          <cell r="AA33">
            <v>0</v>
          </cell>
        </row>
        <row r="34">
          <cell r="D34">
            <v>0</v>
          </cell>
        </row>
        <row r="35">
          <cell r="AA35">
            <v>0</v>
          </cell>
        </row>
        <row r="36">
          <cell r="AA36">
            <v>0</v>
          </cell>
        </row>
      </sheetData>
      <sheetData sheetId="25"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23252.400000000001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23252.400000000001</v>
          </cell>
        </row>
        <row r="12">
          <cell r="D12">
            <v>0</v>
          </cell>
        </row>
        <row r="13">
          <cell r="AA13">
            <v>0</v>
          </cell>
        </row>
        <row r="14">
          <cell r="AA14">
            <v>0</v>
          </cell>
        </row>
        <row r="15">
          <cell r="AA15">
            <v>0</v>
          </cell>
        </row>
        <row r="16">
          <cell r="D16">
            <v>0</v>
          </cell>
        </row>
        <row r="17">
          <cell r="AA17">
            <v>0</v>
          </cell>
        </row>
        <row r="18">
          <cell r="AA18">
            <v>0</v>
          </cell>
        </row>
        <row r="19">
          <cell r="AA19">
            <v>0</v>
          </cell>
        </row>
        <row r="20">
          <cell r="O20">
            <v>23252.400000000001</v>
          </cell>
          <cell r="AA20">
            <v>23252.400000000001</v>
          </cell>
        </row>
        <row r="21">
          <cell r="AA21">
            <v>0</v>
          </cell>
        </row>
        <row r="22">
          <cell r="AA22">
            <v>0</v>
          </cell>
        </row>
        <row r="23">
          <cell r="AA23">
            <v>0</v>
          </cell>
        </row>
        <row r="24">
          <cell r="AA24">
            <v>0</v>
          </cell>
        </row>
        <row r="25">
          <cell r="AA25">
            <v>0</v>
          </cell>
        </row>
        <row r="26">
          <cell r="AA26">
            <v>0</v>
          </cell>
        </row>
        <row r="27">
          <cell r="D27">
            <v>0</v>
          </cell>
        </row>
        <row r="28">
          <cell r="AA28">
            <v>0</v>
          </cell>
        </row>
        <row r="29">
          <cell r="D29">
            <v>0</v>
          </cell>
        </row>
        <row r="30">
          <cell r="AA30">
            <v>0</v>
          </cell>
        </row>
        <row r="31">
          <cell r="D31">
            <v>0</v>
          </cell>
        </row>
        <row r="32">
          <cell r="AA32">
            <v>0</v>
          </cell>
        </row>
        <row r="33">
          <cell r="AA33">
            <v>0</v>
          </cell>
        </row>
        <row r="34">
          <cell r="D34">
            <v>0</v>
          </cell>
        </row>
        <row r="35">
          <cell r="AA35">
            <v>0</v>
          </cell>
        </row>
        <row r="36">
          <cell r="AA36">
            <v>0</v>
          </cell>
        </row>
      </sheetData>
      <sheetData sheetId="26"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51168.74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43738.8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94907.540000000008</v>
          </cell>
        </row>
        <row r="12">
          <cell r="D12">
            <v>0</v>
          </cell>
        </row>
        <row r="13">
          <cell r="AA13">
            <v>0</v>
          </cell>
        </row>
        <row r="14">
          <cell r="AA14">
            <v>0</v>
          </cell>
        </row>
        <row r="15">
          <cell r="AA15">
            <v>0</v>
          </cell>
        </row>
        <row r="16">
          <cell r="D16">
            <v>0</v>
          </cell>
        </row>
        <row r="17">
          <cell r="AA17">
            <v>0</v>
          </cell>
        </row>
        <row r="18">
          <cell r="AA18">
            <v>0</v>
          </cell>
        </row>
        <row r="19">
          <cell r="G19">
            <v>51168.74</v>
          </cell>
          <cell r="AA19">
            <v>51168.74</v>
          </cell>
        </row>
        <row r="20">
          <cell r="O20">
            <v>43738.8</v>
          </cell>
          <cell r="AA20">
            <v>43738.8</v>
          </cell>
        </row>
        <row r="21">
          <cell r="AA21">
            <v>0</v>
          </cell>
        </row>
        <row r="22">
          <cell r="AA22">
            <v>0</v>
          </cell>
        </row>
        <row r="23">
          <cell r="AA23">
            <v>0</v>
          </cell>
        </row>
        <row r="24">
          <cell r="AA24">
            <v>0</v>
          </cell>
        </row>
        <row r="25">
          <cell r="AA25">
            <v>0</v>
          </cell>
        </row>
        <row r="26">
          <cell r="AA26">
            <v>0</v>
          </cell>
        </row>
        <row r="27">
          <cell r="D27">
            <v>0</v>
          </cell>
        </row>
        <row r="28">
          <cell r="AA28">
            <v>0</v>
          </cell>
        </row>
        <row r="29">
          <cell r="D29">
            <v>0</v>
          </cell>
        </row>
        <row r="30">
          <cell r="AA30">
            <v>0</v>
          </cell>
        </row>
        <row r="31">
          <cell r="D31">
            <v>0</v>
          </cell>
        </row>
        <row r="32">
          <cell r="AA32">
            <v>0</v>
          </cell>
        </row>
        <row r="33">
          <cell r="AA33">
            <v>0</v>
          </cell>
        </row>
        <row r="34">
          <cell r="D34">
            <v>0</v>
          </cell>
        </row>
        <row r="35">
          <cell r="AA35">
            <v>0</v>
          </cell>
        </row>
        <row r="36">
          <cell r="AA36">
            <v>0</v>
          </cell>
        </row>
      </sheetData>
      <sheetData sheetId="27"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12170.16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12170.16</v>
          </cell>
        </row>
        <row r="12">
          <cell r="D12">
            <v>0</v>
          </cell>
        </row>
        <row r="13">
          <cell r="AA13">
            <v>0</v>
          </cell>
        </row>
        <row r="14">
          <cell r="AA14">
            <v>0</v>
          </cell>
        </row>
        <row r="15">
          <cell r="AA15">
            <v>0</v>
          </cell>
        </row>
        <row r="16">
          <cell r="D16">
            <v>0</v>
          </cell>
        </row>
        <row r="17">
          <cell r="AA17">
            <v>0</v>
          </cell>
        </row>
        <row r="18">
          <cell r="AA18">
            <v>0</v>
          </cell>
        </row>
        <row r="19">
          <cell r="AA19">
            <v>0</v>
          </cell>
        </row>
        <row r="20">
          <cell r="O20">
            <v>12170.16</v>
          </cell>
          <cell r="AA20">
            <v>12170.16</v>
          </cell>
        </row>
        <row r="21">
          <cell r="AA21">
            <v>0</v>
          </cell>
        </row>
        <row r="22">
          <cell r="AA22">
            <v>0</v>
          </cell>
        </row>
        <row r="23">
          <cell r="AA23">
            <v>0</v>
          </cell>
        </row>
        <row r="24">
          <cell r="AA24">
            <v>0</v>
          </cell>
        </row>
        <row r="25">
          <cell r="AA25">
            <v>0</v>
          </cell>
        </row>
        <row r="26">
          <cell r="AA26">
            <v>0</v>
          </cell>
        </row>
        <row r="27">
          <cell r="D27">
            <v>0</v>
          </cell>
        </row>
        <row r="28">
          <cell r="AA28">
            <v>0</v>
          </cell>
        </row>
        <row r="29">
          <cell r="D29">
            <v>0</v>
          </cell>
        </row>
        <row r="30">
          <cell r="AA30">
            <v>0</v>
          </cell>
        </row>
        <row r="31">
          <cell r="D31">
            <v>0</v>
          </cell>
        </row>
        <row r="32">
          <cell r="AA32">
            <v>0</v>
          </cell>
        </row>
        <row r="33">
          <cell r="AA33">
            <v>0</v>
          </cell>
        </row>
        <row r="34">
          <cell r="D34">
            <v>0</v>
          </cell>
        </row>
        <row r="35">
          <cell r="AA35">
            <v>0</v>
          </cell>
        </row>
        <row r="36">
          <cell r="AA36">
            <v>0</v>
          </cell>
        </row>
      </sheetData>
      <sheetData sheetId="28"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13288.8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37727.519999999997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51016.319999999992</v>
          </cell>
        </row>
        <row r="12">
          <cell r="D12">
            <v>0</v>
          </cell>
        </row>
        <row r="13">
          <cell r="AA13">
            <v>0</v>
          </cell>
        </row>
        <row r="14">
          <cell r="AA14">
            <v>0</v>
          </cell>
        </row>
        <row r="15">
          <cell r="AA15">
            <v>0</v>
          </cell>
        </row>
        <row r="16">
          <cell r="D16">
            <v>0</v>
          </cell>
        </row>
        <row r="17">
          <cell r="AA17">
            <v>0</v>
          </cell>
        </row>
        <row r="18">
          <cell r="AA18">
            <v>0</v>
          </cell>
        </row>
        <row r="19">
          <cell r="G19">
            <v>13288.8</v>
          </cell>
          <cell r="AA19">
            <v>13288.8</v>
          </cell>
        </row>
        <row r="20">
          <cell r="O20">
            <v>37727.519999999997</v>
          </cell>
          <cell r="AA20">
            <v>37727.519999999997</v>
          </cell>
        </row>
        <row r="21">
          <cell r="AA21">
            <v>0</v>
          </cell>
        </row>
        <row r="22">
          <cell r="AA22">
            <v>0</v>
          </cell>
        </row>
        <row r="23">
          <cell r="AA23">
            <v>0</v>
          </cell>
        </row>
        <row r="24">
          <cell r="AA24">
            <v>0</v>
          </cell>
        </row>
        <row r="25">
          <cell r="AA25">
            <v>0</v>
          </cell>
        </row>
        <row r="26">
          <cell r="AA26">
            <v>0</v>
          </cell>
        </row>
        <row r="27">
          <cell r="D27">
            <v>0</v>
          </cell>
        </row>
        <row r="28">
          <cell r="AA28">
            <v>0</v>
          </cell>
        </row>
        <row r="29">
          <cell r="D29">
            <v>0</v>
          </cell>
        </row>
        <row r="30">
          <cell r="AA30">
            <v>0</v>
          </cell>
        </row>
        <row r="31">
          <cell r="D31">
            <v>0</v>
          </cell>
        </row>
        <row r="32">
          <cell r="AA32">
            <v>0</v>
          </cell>
        </row>
        <row r="33">
          <cell r="AA33">
            <v>0</v>
          </cell>
        </row>
        <row r="34">
          <cell r="D34">
            <v>0</v>
          </cell>
        </row>
        <row r="35">
          <cell r="AA35">
            <v>0</v>
          </cell>
        </row>
        <row r="36">
          <cell r="AA36">
            <v>0</v>
          </cell>
        </row>
      </sheetData>
      <sheetData sheetId="29"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14400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15931.96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30331.96</v>
          </cell>
        </row>
        <row r="12">
          <cell r="D12">
            <v>0</v>
          </cell>
        </row>
        <row r="13">
          <cell r="AA13">
            <v>0</v>
          </cell>
        </row>
        <row r="14">
          <cell r="AA14">
            <v>0</v>
          </cell>
        </row>
        <row r="15">
          <cell r="AA15">
            <v>0</v>
          </cell>
        </row>
        <row r="16">
          <cell r="D16">
            <v>0</v>
          </cell>
        </row>
        <row r="17">
          <cell r="AA17">
            <v>0</v>
          </cell>
        </row>
        <row r="18">
          <cell r="AA18">
            <v>0</v>
          </cell>
        </row>
        <row r="19">
          <cell r="H19">
            <v>14400</v>
          </cell>
          <cell r="AA19">
            <v>14400</v>
          </cell>
        </row>
        <row r="20">
          <cell r="O20">
            <v>15931.96</v>
          </cell>
          <cell r="AA20">
            <v>15931.96</v>
          </cell>
        </row>
        <row r="21">
          <cell r="AA21">
            <v>0</v>
          </cell>
        </row>
        <row r="22">
          <cell r="AA22">
            <v>0</v>
          </cell>
        </row>
        <row r="23">
          <cell r="AA23">
            <v>0</v>
          </cell>
        </row>
        <row r="24">
          <cell r="AA24">
            <v>0</v>
          </cell>
        </row>
        <row r="25">
          <cell r="AA25">
            <v>0</v>
          </cell>
        </row>
        <row r="26">
          <cell r="AA26">
            <v>0</v>
          </cell>
        </row>
        <row r="27">
          <cell r="D27">
            <v>0</v>
          </cell>
        </row>
        <row r="28">
          <cell r="AA28">
            <v>0</v>
          </cell>
        </row>
        <row r="29">
          <cell r="D29">
            <v>0</v>
          </cell>
        </row>
        <row r="30">
          <cell r="AA30">
            <v>0</v>
          </cell>
        </row>
        <row r="31">
          <cell r="D31">
            <v>0</v>
          </cell>
        </row>
        <row r="32">
          <cell r="AA32">
            <v>0</v>
          </cell>
        </row>
        <row r="33">
          <cell r="AA33">
            <v>0</v>
          </cell>
        </row>
        <row r="34">
          <cell r="D34">
            <v>0</v>
          </cell>
        </row>
        <row r="35">
          <cell r="AA35">
            <v>0</v>
          </cell>
        </row>
        <row r="36">
          <cell r="AA36">
            <v>0</v>
          </cell>
        </row>
      </sheetData>
      <sheetData sheetId="30"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6527.64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6527.64</v>
          </cell>
        </row>
        <row r="12">
          <cell r="D12">
            <v>0</v>
          </cell>
        </row>
        <row r="13">
          <cell r="AA13">
            <v>0</v>
          </cell>
        </row>
        <row r="14">
          <cell r="AA14">
            <v>0</v>
          </cell>
        </row>
        <row r="15">
          <cell r="AA15">
            <v>0</v>
          </cell>
        </row>
        <row r="16">
          <cell r="D16">
            <v>0</v>
          </cell>
        </row>
        <row r="17">
          <cell r="AA17">
            <v>0</v>
          </cell>
        </row>
        <row r="18">
          <cell r="AA18">
            <v>0</v>
          </cell>
        </row>
        <row r="19">
          <cell r="AA19">
            <v>0</v>
          </cell>
        </row>
        <row r="20">
          <cell r="O20">
            <v>6527.64</v>
          </cell>
          <cell r="AA20">
            <v>6527.64</v>
          </cell>
        </row>
        <row r="21">
          <cell r="AA21">
            <v>0</v>
          </cell>
        </row>
        <row r="22">
          <cell r="AA22">
            <v>0</v>
          </cell>
        </row>
        <row r="23">
          <cell r="AA23">
            <v>0</v>
          </cell>
        </row>
        <row r="24">
          <cell r="AA24">
            <v>0</v>
          </cell>
        </row>
        <row r="25">
          <cell r="AA25">
            <v>0</v>
          </cell>
        </row>
        <row r="26">
          <cell r="AA26">
            <v>0</v>
          </cell>
        </row>
        <row r="27">
          <cell r="D27">
            <v>0</v>
          </cell>
        </row>
        <row r="28">
          <cell r="AA28">
            <v>0</v>
          </cell>
        </row>
        <row r="29">
          <cell r="D29">
            <v>0</v>
          </cell>
        </row>
        <row r="30">
          <cell r="AA30">
            <v>0</v>
          </cell>
        </row>
        <row r="31">
          <cell r="D31">
            <v>0</v>
          </cell>
        </row>
        <row r="32">
          <cell r="AA32">
            <v>0</v>
          </cell>
        </row>
        <row r="33">
          <cell r="AA33">
            <v>0</v>
          </cell>
        </row>
        <row r="34">
          <cell r="D34">
            <v>0</v>
          </cell>
        </row>
        <row r="35">
          <cell r="AA35">
            <v>0</v>
          </cell>
        </row>
        <row r="36">
          <cell r="AA36">
            <v>0</v>
          </cell>
        </row>
      </sheetData>
      <sheetData sheetId="31"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</row>
        <row r="12">
          <cell r="D12">
            <v>0</v>
          </cell>
        </row>
        <row r="13">
          <cell r="AA13">
            <v>0</v>
          </cell>
        </row>
        <row r="14">
          <cell r="AA14">
            <v>0</v>
          </cell>
        </row>
        <row r="15">
          <cell r="AA15">
            <v>0</v>
          </cell>
        </row>
        <row r="16">
          <cell r="D16">
            <v>0</v>
          </cell>
        </row>
        <row r="17">
          <cell r="AA17">
            <v>0</v>
          </cell>
        </row>
        <row r="18">
          <cell r="AA18">
            <v>0</v>
          </cell>
        </row>
        <row r="19">
          <cell r="AA19">
            <v>0</v>
          </cell>
        </row>
        <row r="20">
          <cell r="AA20">
            <v>0</v>
          </cell>
        </row>
        <row r="21">
          <cell r="AA21">
            <v>0</v>
          </cell>
        </row>
        <row r="22">
          <cell r="AA22">
            <v>0</v>
          </cell>
        </row>
        <row r="23">
          <cell r="AA23">
            <v>0</v>
          </cell>
        </row>
        <row r="24">
          <cell r="AA24">
            <v>0</v>
          </cell>
        </row>
        <row r="25">
          <cell r="AA25">
            <v>0</v>
          </cell>
        </row>
        <row r="26">
          <cell r="AA26">
            <v>0</v>
          </cell>
        </row>
        <row r="27">
          <cell r="D27">
            <v>0</v>
          </cell>
        </row>
        <row r="28">
          <cell r="AA28">
            <v>0</v>
          </cell>
        </row>
        <row r="29">
          <cell r="D29">
            <v>0</v>
          </cell>
        </row>
        <row r="30">
          <cell r="AA30">
            <v>0</v>
          </cell>
        </row>
        <row r="31">
          <cell r="D31">
            <v>0</v>
          </cell>
        </row>
        <row r="32">
          <cell r="AA32">
            <v>0</v>
          </cell>
        </row>
        <row r="33">
          <cell r="AA33">
            <v>0</v>
          </cell>
        </row>
        <row r="34">
          <cell r="D34">
            <v>0</v>
          </cell>
        </row>
        <row r="35">
          <cell r="AA35">
            <v>0</v>
          </cell>
        </row>
        <row r="36">
          <cell r="AA36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BFO+POZ"/>
      <sheetName val="ZBIORCZO"/>
      <sheetName val="POZ.DZ"/>
      <sheetName val="DBFO"/>
      <sheetName val="dbfo_poz"/>
      <sheetName val="P163"/>
      <sheetName val="P164"/>
      <sheetName val="P165"/>
      <sheetName val="P167"/>
      <sheetName val="P169"/>
      <sheetName val="P171"/>
      <sheetName val="P173"/>
      <sheetName val="P174"/>
      <sheetName val="P183"/>
      <sheetName val="P184"/>
      <sheetName val="P185"/>
      <sheetName val="P186"/>
      <sheetName val="P217"/>
      <sheetName val="SP30"/>
      <sheetName val="SP50"/>
      <sheetName val="SP73"/>
      <sheetName val="SP127"/>
      <sheetName val="SP258"/>
      <sheetName val="SP354"/>
      <sheetName val="SP395"/>
      <sheetName val="LO8"/>
      <sheetName val="LO76"/>
      <sheetName val="ZS11"/>
      <sheetName val="ZS14"/>
      <sheetName val="ZS33"/>
      <sheetName val="ZS40"/>
      <sheetName val="ZS73"/>
      <sheetName val="VIIOJ"/>
      <sheetName val="PPP5"/>
    </sheetNames>
    <sheetDataSet>
      <sheetData sheetId="0"/>
      <sheetData sheetId="1"/>
      <sheetData sheetId="2"/>
      <sheetData sheetId="3">
        <row r="10">
          <cell r="E10">
            <v>399911.31</v>
          </cell>
          <cell r="F10">
            <v>67557.679999999993</v>
          </cell>
          <cell r="G10">
            <v>539685.27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110982.53</v>
          </cell>
          <cell r="H11">
            <v>0</v>
          </cell>
        </row>
        <row r="13">
          <cell r="G13">
            <v>110982.53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67557.679999999993</v>
          </cell>
          <cell r="G15">
            <v>53205.439999999995</v>
          </cell>
          <cell r="H15">
            <v>0</v>
          </cell>
        </row>
        <row r="16">
          <cell r="F16">
            <v>67557.679999999993</v>
          </cell>
          <cell r="G16">
            <v>53205.439999999995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399911.31</v>
          </cell>
          <cell r="F18">
            <v>0</v>
          </cell>
          <cell r="G18">
            <v>597462.3600000001</v>
          </cell>
          <cell r="H18">
            <v>0</v>
          </cell>
        </row>
        <row r="20">
          <cell r="E20">
            <v>290428.40000000002</v>
          </cell>
          <cell r="F20">
            <v>67557.679999999993</v>
          </cell>
          <cell r="G20">
            <v>539685.27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15201.57</v>
          </cell>
          <cell r="F21">
            <v>0</v>
          </cell>
          <cell r="G21">
            <v>110982.53</v>
          </cell>
          <cell r="H21">
            <v>0</v>
          </cell>
        </row>
        <row r="22">
          <cell r="E22">
            <v>15201.57</v>
          </cell>
          <cell r="G22">
            <v>0</v>
          </cell>
        </row>
        <row r="23">
          <cell r="G23">
            <v>110982.53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67557.679999999993</v>
          </cell>
          <cell r="G25">
            <v>53205.439999999995</v>
          </cell>
          <cell r="H25">
            <v>0</v>
          </cell>
        </row>
        <row r="26">
          <cell r="F26">
            <v>67557.679999999993</v>
          </cell>
          <cell r="G26">
            <v>53205.439999999995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305629.97000000003</v>
          </cell>
          <cell r="F28">
            <v>0</v>
          </cell>
          <cell r="G28">
            <v>597462.3600000001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0</v>
          </cell>
          <cell r="E35">
            <v>109482.90999999997</v>
          </cell>
          <cell r="F35">
            <v>0</v>
          </cell>
          <cell r="G35">
            <v>0</v>
          </cell>
          <cell r="H35">
            <v>0</v>
          </cell>
        </row>
        <row r="44">
          <cell r="C44">
            <v>364053.46</v>
          </cell>
        </row>
        <row r="45">
          <cell r="C45">
            <v>710.94</v>
          </cell>
        </row>
        <row r="47">
          <cell r="C47">
            <v>710.94</v>
          </cell>
        </row>
        <row r="48">
          <cell r="C48">
            <v>0</v>
          </cell>
        </row>
        <row r="51">
          <cell r="C51">
            <v>364764.4</v>
          </cell>
        </row>
        <row r="53">
          <cell r="C53">
            <v>364053.46</v>
          </cell>
        </row>
        <row r="54">
          <cell r="C54">
            <v>710.94</v>
          </cell>
        </row>
        <row r="56">
          <cell r="C56">
            <v>710.94</v>
          </cell>
        </row>
        <row r="57">
          <cell r="C57">
            <v>0</v>
          </cell>
        </row>
        <row r="60">
          <cell r="C60">
            <v>364764.4</v>
          </cell>
        </row>
        <row r="129">
          <cell r="C129">
            <v>78818.399999999994</v>
          </cell>
          <cell r="D129">
            <v>78818.399999999994</v>
          </cell>
        </row>
        <row r="134">
          <cell r="C134">
            <v>78818.399999999994</v>
          </cell>
          <cell r="D134">
            <v>78818.399999999994</v>
          </cell>
        </row>
        <row r="383">
          <cell r="C383">
            <v>76732.14</v>
          </cell>
          <cell r="D383">
            <v>11328</v>
          </cell>
        </row>
        <row r="656">
          <cell r="C656">
            <v>34</v>
          </cell>
          <cell r="D656">
            <v>33</v>
          </cell>
        </row>
      </sheetData>
      <sheetData sheetId="4">
        <row r="177">
          <cell r="E177">
            <v>0</v>
          </cell>
        </row>
        <row r="418">
          <cell r="C418">
            <v>0</v>
          </cell>
          <cell r="D418">
            <v>0</v>
          </cell>
        </row>
        <row r="419">
          <cell r="C419">
            <v>0</v>
          </cell>
          <cell r="D419">
            <v>0</v>
          </cell>
        </row>
        <row r="420">
          <cell r="C420">
            <v>0</v>
          </cell>
          <cell r="D420">
            <v>0</v>
          </cell>
        </row>
        <row r="421">
          <cell r="C421">
            <v>845283.83999999997</v>
          </cell>
          <cell r="D421">
            <v>788686.17</v>
          </cell>
        </row>
        <row r="422">
          <cell r="C422">
            <v>0</v>
          </cell>
          <cell r="D422">
            <v>0</v>
          </cell>
        </row>
        <row r="423">
          <cell r="C423">
            <v>0</v>
          </cell>
          <cell r="D423">
            <v>0</v>
          </cell>
        </row>
        <row r="424">
          <cell r="C424">
            <v>0</v>
          </cell>
          <cell r="D424">
            <v>0</v>
          </cell>
        </row>
        <row r="425">
          <cell r="C425">
            <v>845283.83999999997</v>
          </cell>
          <cell r="D425">
            <v>788686.17</v>
          </cell>
        </row>
        <row r="426">
          <cell r="C426">
            <v>0</v>
          </cell>
          <cell r="D426">
            <v>0</v>
          </cell>
        </row>
        <row r="427">
          <cell r="C427">
            <v>0</v>
          </cell>
          <cell r="D427">
            <v>0</v>
          </cell>
        </row>
        <row r="428">
          <cell r="C428">
            <v>0</v>
          </cell>
          <cell r="D428">
            <v>0</v>
          </cell>
        </row>
        <row r="429">
          <cell r="C429">
            <v>0</v>
          </cell>
          <cell r="D429">
            <v>0</v>
          </cell>
        </row>
        <row r="455">
          <cell r="B455">
            <v>0</v>
          </cell>
          <cell r="C455">
            <v>0</v>
          </cell>
        </row>
        <row r="456">
          <cell r="B456">
            <v>0</v>
          </cell>
          <cell r="C456">
            <v>0</v>
          </cell>
        </row>
        <row r="461">
          <cell r="B461">
            <v>0</v>
          </cell>
          <cell r="C461">
            <v>0</v>
          </cell>
        </row>
        <row r="466">
          <cell r="B466">
            <v>12990.92</v>
          </cell>
          <cell r="C466">
            <v>2175.7399999999998</v>
          </cell>
        </row>
        <row r="467">
          <cell r="B467">
            <v>0</v>
          </cell>
          <cell r="C467">
            <v>0</v>
          </cell>
        </row>
        <row r="472">
          <cell r="B472">
            <v>12990.92</v>
          </cell>
          <cell r="C472">
            <v>2175.7399999999998</v>
          </cell>
        </row>
        <row r="474">
          <cell r="B474">
            <v>12990.92</v>
          </cell>
          <cell r="C474">
            <v>2175.7399999999998</v>
          </cell>
        </row>
        <row r="497">
          <cell r="E497">
            <v>0</v>
          </cell>
          <cell r="F497">
            <v>0</v>
          </cell>
        </row>
        <row r="510">
          <cell r="E510">
            <v>5621.27</v>
          </cell>
          <cell r="F510">
            <v>986.21</v>
          </cell>
        </row>
        <row r="511">
          <cell r="E511">
            <v>0</v>
          </cell>
          <cell r="F511">
            <v>0</v>
          </cell>
        </row>
        <row r="519">
          <cell r="E519">
            <v>0</v>
          </cell>
          <cell r="F519">
            <v>0</v>
          </cell>
        </row>
        <row r="522">
          <cell r="E522">
            <v>0</v>
          </cell>
          <cell r="F522">
            <v>0</v>
          </cell>
        </row>
        <row r="525">
          <cell r="E525">
            <v>5621.27</v>
          </cell>
          <cell r="F525">
            <v>986.21</v>
          </cell>
        </row>
        <row r="539">
          <cell r="E539">
            <v>5621.27</v>
          </cell>
          <cell r="F539">
            <v>986.21</v>
          </cell>
        </row>
        <row r="546">
          <cell r="C546">
            <v>25172.68</v>
          </cell>
          <cell r="D546">
            <v>44199.67</v>
          </cell>
        </row>
        <row r="547">
          <cell r="C547">
            <v>0</v>
          </cell>
          <cell r="D547">
            <v>0</v>
          </cell>
        </row>
        <row r="548">
          <cell r="C548">
            <v>919422.83</v>
          </cell>
          <cell r="D548">
            <v>961954.7</v>
          </cell>
        </row>
        <row r="549">
          <cell r="C549">
            <v>0</v>
          </cell>
          <cell r="D549">
            <v>0</v>
          </cell>
        </row>
        <row r="550">
          <cell r="C550">
            <v>0</v>
          </cell>
          <cell r="D550">
            <v>0</v>
          </cell>
        </row>
        <row r="551">
          <cell r="C551">
            <v>11970.36</v>
          </cell>
          <cell r="D551">
            <v>11470.98</v>
          </cell>
        </row>
        <row r="552">
          <cell r="C552">
            <v>0</v>
          </cell>
          <cell r="D552">
            <v>0</v>
          </cell>
        </row>
        <row r="553">
          <cell r="C553">
            <v>0</v>
          </cell>
          <cell r="D553">
            <v>0</v>
          </cell>
        </row>
        <row r="554">
          <cell r="C554">
            <v>180.84</v>
          </cell>
          <cell r="D554">
            <v>0</v>
          </cell>
        </row>
        <row r="555">
          <cell r="C555">
            <v>0</v>
          </cell>
          <cell r="D555">
            <v>0</v>
          </cell>
        </row>
        <row r="563">
          <cell r="E563">
            <v>0</v>
          </cell>
          <cell r="F563">
            <v>0</v>
          </cell>
        </row>
        <row r="564">
          <cell r="E564">
            <v>0</v>
          </cell>
          <cell r="F564">
            <v>0</v>
          </cell>
        </row>
        <row r="565">
          <cell r="E565">
            <v>0</v>
          </cell>
          <cell r="F565">
            <v>0</v>
          </cell>
        </row>
        <row r="568">
          <cell r="E568">
            <v>0</v>
          </cell>
          <cell r="F568">
            <v>0</v>
          </cell>
        </row>
        <row r="569">
          <cell r="E569">
            <v>0</v>
          </cell>
          <cell r="F569">
            <v>0</v>
          </cell>
        </row>
        <row r="570">
          <cell r="E570">
            <v>0</v>
          </cell>
          <cell r="F570">
            <v>0</v>
          </cell>
        </row>
        <row r="571">
          <cell r="E571">
            <v>0</v>
          </cell>
          <cell r="F571">
            <v>0</v>
          </cell>
        </row>
        <row r="572">
          <cell r="E572">
            <v>0</v>
          </cell>
          <cell r="F572">
            <v>0</v>
          </cell>
        </row>
        <row r="573">
          <cell r="E573">
            <v>0</v>
          </cell>
          <cell r="F573">
            <v>0</v>
          </cell>
        </row>
        <row r="574">
          <cell r="E574">
            <v>0</v>
          </cell>
          <cell r="F574">
            <v>0</v>
          </cell>
        </row>
        <row r="575">
          <cell r="E575">
            <v>0</v>
          </cell>
          <cell r="F575">
            <v>0</v>
          </cell>
        </row>
        <row r="576">
          <cell r="E576">
            <v>0</v>
          </cell>
          <cell r="F576">
            <v>0</v>
          </cell>
        </row>
        <row r="577">
          <cell r="E577">
            <v>784.03</v>
          </cell>
          <cell r="F577">
            <v>4777.88</v>
          </cell>
        </row>
        <row r="587">
          <cell r="E587">
            <v>0</v>
          </cell>
          <cell r="F587">
            <v>0</v>
          </cell>
        </row>
        <row r="596">
          <cell r="F596">
            <v>126.32</v>
          </cell>
        </row>
        <row r="621">
          <cell r="E621">
            <v>0</v>
          </cell>
          <cell r="F621">
            <v>0</v>
          </cell>
        </row>
      </sheetData>
      <sheetData sheetId="5">
        <row r="10">
          <cell r="E10">
            <v>13400</v>
          </cell>
          <cell r="G10">
            <v>169029.8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697701.45</v>
          </cell>
          <cell r="F11">
            <v>0</v>
          </cell>
          <cell r="G11">
            <v>236551.85</v>
          </cell>
          <cell r="H11">
            <v>0</v>
          </cell>
        </row>
        <row r="13">
          <cell r="E13">
            <v>697701.45</v>
          </cell>
          <cell r="G13">
            <v>236551.85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711101.45</v>
          </cell>
          <cell r="F18">
            <v>0</v>
          </cell>
          <cell r="G18">
            <v>405581.65</v>
          </cell>
          <cell r="H18">
            <v>0</v>
          </cell>
        </row>
        <row r="20">
          <cell r="E20">
            <v>13400</v>
          </cell>
          <cell r="G20">
            <v>169029.8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5814.18</v>
          </cell>
          <cell r="F21">
            <v>0</v>
          </cell>
          <cell r="G21">
            <v>178679.39</v>
          </cell>
          <cell r="H21">
            <v>0</v>
          </cell>
        </row>
        <row r="22">
          <cell r="E22">
            <v>5814.18</v>
          </cell>
          <cell r="G22">
            <v>980.89</v>
          </cell>
        </row>
        <row r="23">
          <cell r="G23">
            <v>177698.5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19214.18</v>
          </cell>
          <cell r="F28">
            <v>0</v>
          </cell>
          <cell r="G28">
            <v>347709.19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44">
          <cell r="C44">
            <v>5540</v>
          </cell>
        </row>
        <row r="45">
          <cell r="C45">
            <v>1795.5</v>
          </cell>
        </row>
        <row r="47">
          <cell r="C47">
            <v>1795.5</v>
          </cell>
        </row>
        <row r="48">
          <cell r="C48">
            <v>0</v>
          </cell>
        </row>
        <row r="51">
          <cell r="C51">
            <v>7335.5</v>
          </cell>
        </row>
        <row r="53">
          <cell r="C53">
            <v>5540</v>
          </cell>
        </row>
        <row r="54">
          <cell r="C54">
            <v>1795.5</v>
          </cell>
        </row>
        <row r="55">
          <cell r="C55">
            <v>0</v>
          </cell>
        </row>
        <row r="56">
          <cell r="C56">
            <v>1795.5</v>
          </cell>
        </row>
        <row r="57">
          <cell r="C57">
            <v>0</v>
          </cell>
        </row>
        <row r="60">
          <cell r="C60">
            <v>7335.5</v>
          </cell>
        </row>
        <row r="129">
          <cell r="C129">
            <v>0</v>
          </cell>
          <cell r="D129">
            <v>0</v>
          </cell>
        </row>
        <row r="177">
          <cell r="E177">
            <v>493</v>
          </cell>
          <cell r="F177">
            <v>1027.5</v>
          </cell>
        </row>
        <row r="383">
          <cell r="C383">
            <v>27512.66</v>
          </cell>
          <cell r="D383">
            <v>62941</v>
          </cell>
        </row>
        <row r="421">
          <cell r="C421">
            <v>9228.6</v>
          </cell>
          <cell r="D421">
            <v>12089</v>
          </cell>
        </row>
        <row r="422">
          <cell r="C422">
            <v>0</v>
          </cell>
          <cell r="D422">
            <v>0</v>
          </cell>
        </row>
        <row r="428">
          <cell r="C428">
            <v>9228.6</v>
          </cell>
          <cell r="D428">
            <v>12089</v>
          </cell>
        </row>
        <row r="455">
          <cell r="B455">
            <v>0</v>
          </cell>
          <cell r="C455">
            <v>0</v>
          </cell>
        </row>
        <row r="456">
          <cell r="B456">
            <v>0</v>
          </cell>
          <cell r="C456">
            <v>0</v>
          </cell>
        </row>
        <row r="461">
          <cell r="B461">
            <v>0</v>
          </cell>
          <cell r="C461">
            <v>0</v>
          </cell>
        </row>
        <row r="466">
          <cell r="B466">
            <v>7400</v>
          </cell>
          <cell r="C466">
            <v>84832.6</v>
          </cell>
        </row>
        <row r="467">
          <cell r="B467">
            <v>0</v>
          </cell>
          <cell r="C467">
            <v>0</v>
          </cell>
        </row>
        <row r="472">
          <cell r="B472">
            <v>7400</v>
          </cell>
          <cell r="C472">
            <v>84832.6</v>
          </cell>
        </row>
        <row r="474">
          <cell r="B474">
            <v>7400</v>
          </cell>
          <cell r="C474">
            <v>5999.6</v>
          </cell>
        </row>
        <row r="475">
          <cell r="C475">
            <v>78833</v>
          </cell>
        </row>
        <row r="497">
          <cell r="E497">
            <v>171204.11</v>
          </cell>
          <cell r="F497">
            <v>225742.37</v>
          </cell>
        </row>
        <row r="501">
          <cell r="E501">
            <v>169187.4</v>
          </cell>
          <cell r="F501">
            <v>224536.1</v>
          </cell>
        </row>
        <row r="505">
          <cell r="E505">
            <v>2016.71</v>
          </cell>
          <cell r="F505">
            <v>1206.27</v>
          </cell>
        </row>
        <row r="510">
          <cell r="E510">
            <v>13410.84</v>
          </cell>
          <cell r="F510">
            <v>54057.93</v>
          </cell>
        </row>
        <row r="511">
          <cell r="E511">
            <v>0</v>
          </cell>
          <cell r="F511">
            <v>0</v>
          </cell>
        </row>
        <row r="519">
          <cell r="E519">
            <v>0</v>
          </cell>
          <cell r="F519">
            <v>0</v>
          </cell>
        </row>
        <row r="522">
          <cell r="E522">
            <v>0</v>
          </cell>
          <cell r="F522">
            <v>0</v>
          </cell>
        </row>
        <row r="525">
          <cell r="E525">
            <v>13410.84</v>
          </cell>
          <cell r="F525">
            <v>54057.93</v>
          </cell>
        </row>
        <row r="539">
          <cell r="E539">
            <v>13410.84</v>
          </cell>
          <cell r="F539">
            <v>54057.93</v>
          </cell>
        </row>
        <row r="546">
          <cell r="C546">
            <v>48669.72</v>
          </cell>
          <cell r="D546">
            <v>58499.519999999997</v>
          </cell>
        </row>
        <row r="547">
          <cell r="C547">
            <v>0</v>
          </cell>
        </row>
        <row r="548">
          <cell r="C548">
            <v>42099.38</v>
          </cell>
          <cell r="D548">
            <v>49548.61</v>
          </cell>
        </row>
        <row r="549">
          <cell r="C549">
            <v>0</v>
          </cell>
        </row>
        <row r="550">
          <cell r="C550">
            <v>0</v>
          </cell>
        </row>
        <row r="551">
          <cell r="C551">
            <v>2269.67</v>
          </cell>
          <cell r="D551">
            <v>2351.91</v>
          </cell>
        </row>
        <row r="552">
          <cell r="C552">
            <v>0</v>
          </cell>
        </row>
        <row r="553">
          <cell r="C553">
            <v>0</v>
          </cell>
          <cell r="D553">
            <v>688.8</v>
          </cell>
        </row>
        <row r="554">
          <cell r="C554">
            <v>172.68</v>
          </cell>
        </row>
        <row r="555">
          <cell r="C555">
            <v>0</v>
          </cell>
        </row>
        <row r="577">
          <cell r="E577">
            <v>337.68</v>
          </cell>
          <cell r="F577">
            <v>537.57999999999993</v>
          </cell>
        </row>
        <row r="587">
          <cell r="E587">
            <v>121</v>
          </cell>
          <cell r="F587">
            <v>1027.5</v>
          </cell>
        </row>
        <row r="590">
          <cell r="E590">
            <v>121</v>
          </cell>
          <cell r="F590">
            <v>1027.5</v>
          </cell>
        </row>
        <row r="621">
          <cell r="E621">
            <v>0</v>
          </cell>
          <cell r="F621">
            <v>0</v>
          </cell>
        </row>
        <row r="656">
          <cell r="C656">
            <v>32</v>
          </cell>
          <cell r="D656">
            <v>33</v>
          </cell>
        </row>
      </sheetData>
      <sheetData sheetId="6">
        <row r="10">
          <cell r="D10">
            <v>449809.78</v>
          </cell>
          <cell r="E10">
            <v>23781.8</v>
          </cell>
          <cell r="G10">
            <v>263042.07999999996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11599.41</v>
          </cell>
          <cell r="H11">
            <v>0</v>
          </cell>
        </row>
        <row r="13">
          <cell r="G13">
            <v>11599.41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</row>
        <row r="18">
          <cell r="B18">
            <v>0</v>
          </cell>
          <cell r="C18">
            <v>0</v>
          </cell>
          <cell r="D18">
            <v>449809.78</v>
          </cell>
          <cell r="E18">
            <v>23781.8</v>
          </cell>
          <cell r="F18">
            <v>0</v>
          </cell>
          <cell r="G18">
            <v>274641.48999999993</v>
          </cell>
          <cell r="H18">
            <v>0</v>
          </cell>
        </row>
        <row r="20">
          <cell r="D20">
            <v>53791.66</v>
          </cell>
          <cell r="E20">
            <v>23271.8</v>
          </cell>
          <cell r="G20">
            <v>263042.07999999996</v>
          </cell>
        </row>
        <row r="21">
          <cell r="B21">
            <v>0</v>
          </cell>
          <cell r="C21">
            <v>0</v>
          </cell>
          <cell r="D21">
            <v>11245.24</v>
          </cell>
          <cell r="E21">
            <v>510</v>
          </cell>
          <cell r="F21">
            <v>0</v>
          </cell>
          <cell r="G21">
            <v>11599.41</v>
          </cell>
          <cell r="H21">
            <v>0</v>
          </cell>
        </row>
        <row r="22">
          <cell r="D22">
            <v>11245.24</v>
          </cell>
          <cell r="E22">
            <v>510</v>
          </cell>
        </row>
        <row r="23">
          <cell r="G23">
            <v>11599.41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8">
          <cell r="B28">
            <v>0</v>
          </cell>
          <cell r="C28">
            <v>0</v>
          </cell>
          <cell r="D28">
            <v>65036.9</v>
          </cell>
          <cell r="E28">
            <v>23781.8</v>
          </cell>
          <cell r="F28">
            <v>0</v>
          </cell>
          <cell r="G28">
            <v>274641.48999999993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396018.12</v>
          </cell>
          <cell r="E35">
            <v>510</v>
          </cell>
          <cell r="F35">
            <v>0</v>
          </cell>
          <cell r="G35">
            <v>0</v>
          </cell>
          <cell r="H35">
            <v>0</v>
          </cell>
        </row>
        <row r="44">
          <cell r="C44">
            <v>6909.69</v>
          </cell>
        </row>
        <row r="45">
          <cell r="C45">
            <v>0</v>
          </cell>
        </row>
        <row r="48">
          <cell r="C48">
            <v>0</v>
          </cell>
        </row>
        <row r="51">
          <cell r="C51">
            <v>6909.69</v>
          </cell>
        </row>
        <row r="53">
          <cell r="C53">
            <v>6909.69</v>
          </cell>
        </row>
        <row r="54">
          <cell r="C54">
            <v>0</v>
          </cell>
        </row>
        <row r="57">
          <cell r="C57">
            <v>0</v>
          </cell>
        </row>
        <row r="60">
          <cell r="C60">
            <v>6909.69</v>
          </cell>
        </row>
        <row r="129">
          <cell r="C129">
            <v>0</v>
          </cell>
          <cell r="D129">
            <v>0</v>
          </cell>
        </row>
        <row r="177">
          <cell r="E177">
            <v>1532</v>
          </cell>
        </row>
        <row r="383">
          <cell r="C383">
            <v>89716.39</v>
          </cell>
          <cell r="D383">
            <v>24987.360000000001</v>
          </cell>
        </row>
        <row r="421">
          <cell r="C421">
            <v>1033.3</v>
          </cell>
          <cell r="D421">
            <v>4265.7</v>
          </cell>
        </row>
        <row r="422">
          <cell r="C422">
            <v>0</v>
          </cell>
          <cell r="D422">
            <v>0</v>
          </cell>
        </row>
        <row r="428">
          <cell r="C428">
            <v>1033.3</v>
          </cell>
          <cell r="D428">
            <v>4265.7</v>
          </cell>
        </row>
        <row r="455">
          <cell r="B455">
            <v>0</v>
          </cell>
          <cell r="C455">
            <v>0</v>
          </cell>
        </row>
        <row r="456">
          <cell r="B456">
            <v>0</v>
          </cell>
          <cell r="C456">
            <v>0</v>
          </cell>
        </row>
        <row r="461">
          <cell r="B461">
            <v>0</v>
          </cell>
          <cell r="C461">
            <v>0</v>
          </cell>
        </row>
        <row r="466">
          <cell r="B466">
            <v>3499.99</v>
          </cell>
          <cell r="C466">
            <v>15708.67</v>
          </cell>
        </row>
        <row r="467">
          <cell r="B467">
            <v>0</v>
          </cell>
          <cell r="C467">
            <v>0</v>
          </cell>
        </row>
        <row r="472">
          <cell r="B472">
            <v>3499.99</v>
          </cell>
          <cell r="C472">
            <v>15708.67</v>
          </cell>
        </row>
        <row r="474">
          <cell r="B474">
            <v>3499.99</v>
          </cell>
          <cell r="C474">
            <v>2997.67</v>
          </cell>
        </row>
        <row r="475">
          <cell r="C475">
            <v>12711</v>
          </cell>
        </row>
        <row r="497">
          <cell r="E497">
            <v>134612.20000000001</v>
          </cell>
          <cell r="F497">
            <v>178047.2</v>
          </cell>
        </row>
        <row r="501">
          <cell r="E501">
            <v>134486.20000000001</v>
          </cell>
          <cell r="F501">
            <v>177905</v>
          </cell>
        </row>
        <row r="505">
          <cell r="E505">
            <v>126</v>
          </cell>
          <cell r="F505">
            <v>142.19999999999999</v>
          </cell>
        </row>
        <row r="510">
          <cell r="E510">
            <v>16028.62</v>
          </cell>
          <cell r="F510">
            <v>15612.74</v>
          </cell>
        </row>
        <row r="511">
          <cell r="E511">
            <v>0</v>
          </cell>
          <cell r="F511">
            <v>0</v>
          </cell>
        </row>
        <row r="519">
          <cell r="E519">
            <v>0</v>
          </cell>
          <cell r="F519">
            <v>0</v>
          </cell>
        </row>
        <row r="522">
          <cell r="E522">
            <v>0</v>
          </cell>
          <cell r="F522">
            <v>0</v>
          </cell>
        </row>
        <row r="525">
          <cell r="E525">
            <v>16028.62</v>
          </cell>
          <cell r="F525">
            <v>15612.74</v>
          </cell>
        </row>
        <row r="539">
          <cell r="E539">
            <v>16028.62</v>
          </cell>
          <cell r="F539">
            <v>15612.74</v>
          </cell>
        </row>
        <row r="546">
          <cell r="C546">
            <v>34196.29</v>
          </cell>
          <cell r="D546">
            <v>18296.63</v>
          </cell>
        </row>
        <row r="547">
          <cell r="C547">
            <v>0</v>
          </cell>
        </row>
        <row r="548">
          <cell r="C548">
            <v>38627.699999999997</v>
          </cell>
          <cell r="D548">
            <v>34046.519999999997</v>
          </cell>
        </row>
        <row r="549">
          <cell r="C549">
            <v>0</v>
          </cell>
        </row>
        <row r="550">
          <cell r="C550">
            <v>0</v>
          </cell>
        </row>
        <row r="551">
          <cell r="C551">
            <v>2214.4299999999998</v>
          </cell>
          <cell r="D551">
            <v>2130.94</v>
          </cell>
        </row>
        <row r="552">
          <cell r="C552">
            <v>0</v>
          </cell>
        </row>
        <row r="553">
          <cell r="C553">
            <v>0</v>
          </cell>
        </row>
        <row r="554">
          <cell r="C554">
            <v>86.16</v>
          </cell>
          <cell r="D554">
            <v>0</v>
          </cell>
        </row>
        <row r="555">
          <cell r="C555">
            <v>0</v>
          </cell>
        </row>
        <row r="577">
          <cell r="E577">
            <v>356.49</v>
          </cell>
          <cell r="F577">
            <v>300.17</v>
          </cell>
        </row>
        <row r="587">
          <cell r="E587">
            <v>868</v>
          </cell>
          <cell r="F587">
            <v>0</v>
          </cell>
        </row>
        <row r="590">
          <cell r="E590">
            <v>868</v>
          </cell>
          <cell r="F590">
            <v>0</v>
          </cell>
        </row>
        <row r="606">
          <cell r="E606">
            <v>0</v>
          </cell>
          <cell r="F606">
            <v>0</v>
          </cell>
        </row>
        <row r="621">
          <cell r="E621">
            <v>0</v>
          </cell>
          <cell r="F621">
            <v>0</v>
          </cell>
        </row>
        <row r="646">
          <cell r="C646">
            <v>0</v>
          </cell>
          <cell r="D646">
            <v>0</v>
          </cell>
          <cell r="F646">
            <v>1080</v>
          </cell>
        </row>
        <row r="656">
          <cell r="C656">
            <v>23</v>
          </cell>
          <cell r="D656">
            <v>22</v>
          </cell>
        </row>
      </sheetData>
      <sheetData sheetId="7">
        <row r="10">
          <cell r="D10">
            <v>1487218.6</v>
          </cell>
          <cell r="E10">
            <v>39383.829999999994</v>
          </cell>
          <cell r="G10">
            <v>366494.81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33498.49</v>
          </cell>
          <cell r="H11">
            <v>0</v>
          </cell>
        </row>
        <row r="13">
          <cell r="G13">
            <v>33498.49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</row>
        <row r="18">
          <cell r="B18">
            <v>0</v>
          </cell>
          <cell r="C18">
            <v>0</v>
          </cell>
          <cell r="D18">
            <v>1487218.6</v>
          </cell>
          <cell r="E18">
            <v>39383.829999999994</v>
          </cell>
          <cell r="F18">
            <v>0</v>
          </cell>
          <cell r="G18">
            <v>399993.3</v>
          </cell>
          <cell r="H18">
            <v>0</v>
          </cell>
        </row>
        <row r="20">
          <cell r="D20">
            <v>664340.25</v>
          </cell>
          <cell r="E20">
            <v>38353.699999999997</v>
          </cell>
          <cell r="G20">
            <v>366494.81</v>
          </cell>
        </row>
        <row r="21">
          <cell r="B21">
            <v>0</v>
          </cell>
          <cell r="C21">
            <v>0</v>
          </cell>
          <cell r="D21">
            <v>37086.720000000001</v>
          </cell>
          <cell r="E21">
            <v>1030.1300000000001</v>
          </cell>
          <cell r="F21">
            <v>0</v>
          </cell>
          <cell r="G21">
            <v>33498.49</v>
          </cell>
          <cell r="H21">
            <v>0</v>
          </cell>
        </row>
        <row r="22">
          <cell r="D22">
            <v>37086.720000000001</v>
          </cell>
          <cell r="E22">
            <v>1030.1300000000001</v>
          </cell>
        </row>
        <row r="23">
          <cell r="G23">
            <v>33498.49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8">
          <cell r="B28">
            <v>0</v>
          </cell>
          <cell r="C28">
            <v>0</v>
          </cell>
          <cell r="D28">
            <v>701426.97</v>
          </cell>
          <cell r="E28">
            <v>39383.829999999994</v>
          </cell>
          <cell r="F28">
            <v>0</v>
          </cell>
          <cell r="G28">
            <v>399993.3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822878.35000000009</v>
          </cell>
          <cell r="E35">
            <v>1030.1299999999974</v>
          </cell>
          <cell r="F35">
            <v>0</v>
          </cell>
          <cell r="G35">
            <v>0</v>
          </cell>
          <cell r="H35">
            <v>0</v>
          </cell>
        </row>
        <row r="44">
          <cell r="C44">
            <v>3888.03</v>
          </cell>
        </row>
        <row r="45">
          <cell r="C45">
            <v>0</v>
          </cell>
        </row>
        <row r="48">
          <cell r="C48">
            <v>0</v>
          </cell>
        </row>
        <row r="51">
          <cell r="C51">
            <v>3888.03</v>
          </cell>
        </row>
        <row r="53">
          <cell r="C53">
            <v>3888.03</v>
          </cell>
        </row>
        <row r="54">
          <cell r="C54">
            <v>0</v>
          </cell>
        </row>
        <row r="57">
          <cell r="C57">
            <v>0</v>
          </cell>
        </row>
        <row r="60">
          <cell r="C60">
            <v>3888.03</v>
          </cell>
        </row>
        <row r="129">
          <cell r="C129">
            <v>0</v>
          </cell>
          <cell r="D129">
            <v>0</v>
          </cell>
        </row>
        <row r="177">
          <cell r="E177">
            <v>0</v>
          </cell>
        </row>
        <row r="383">
          <cell r="C383">
            <v>132865.92000000001</v>
          </cell>
          <cell r="D383">
            <v>83228.81</v>
          </cell>
        </row>
        <row r="421">
          <cell r="C421">
            <v>4317</v>
          </cell>
          <cell r="D421">
            <v>1416</v>
          </cell>
        </row>
        <row r="422">
          <cell r="C422">
            <v>0</v>
          </cell>
          <cell r="D422">
            <v>0</v>
          </cell>
        </row>
        <row r="428">
          <cell r="C428">
            <v>4317</v>
          </cell>
          <cell r="D428">
            <v>1416</v>
          </cell>
        </row>
        <row r="455">
          <cell r="B455">
            <v>0</v>
          </cell>
          <cell r="C455">
            <v>0</v>
          </cell>
        </row>
        <row r="456">
          <cell r="B456">
            <v>0</v>
          </cell>
          <cell r="C456">
            <v>0</v>
          </cell>
        </row>
        <row r="461">
          <cell r="B461">
            <v>0</v>
          </cell>
          <cell r="C461">
            <v>0</v>
          </cell>
        </row>
        <row r="466">
          <cell r="B466">
            <v>7000</v>
          </cell>
          <cell r="C466">
            <v>108097</v>
          </cell>
        </row>
        <row r="467">
          <cell r="B467">
            <v>0</v>
          </cell>
          <cell r="C467">
            <v>0</v>
          </cell>
        </row>
        <row r="472">
          <cell r="B472">
            <v>7000</v>
          </cell>
          <cell r="C472">
            <v>108097</v>
          </cell>
        </row>
        <row r="474">
          <cell r="B474">
            <v>7000</v>
          </cell>
          <cell r="C474">
            <v>3500</v>
          </cell>
        </row>
        <row r="475">
          <cell r="C475">
            <v>104597</v>
          </cell>
        </row>
        <row r="497">
          <cell r="E497">
            <v>145341</v>
          </cell>
          <cell r="F497">
            <v>156790</v>
          </cell>
        </row>
        <row r="501">
          <cell r="E501">
            <v>145089</v>
          </cell>
          <cell r="F501">
            <v>156639</v>
          </cell>
        </row>
        <row r="505">
          <cell r="E505">
            <v>252</v>
          </cell>
          <cell r="F505">
            <v>151</v>
          </cell>
        </row>
        <row r="510">
          <cell r="E510">
            <v>0</v>
          </cell>
          <cell r="F510">
            <v>0</v>
          </cell>
        </row>
        <row r="511">
          <cell r="E511">
            <v>0</v>
          </cell>
          <cell r="F511">
            <v>0</v>
          </cell>
        </row>
        <row r="519">
          <cell r="E519">
            <v>0</v>
          </cell>
          <cell r="F519">
            <v>0</v>
          </cell>
        </row>
        <row r="522">
          <cell r="E522">
            <v>0</v>
          </cell>
          <cell r="F522">
            <v>0</v>
          </cell>
        </row>
        <row r="525">
          <cell r="E525">
            <v>0</v>
          </cell>
          <cell r="F525">
            <v>0</v>
          </cell>
        </row>
        <row r="546">
          <cell r="C546">
            <v>12999.62</v>
          </cell>
          <cell r="D546">
            <v>19399</v>
          </cell>
        </row>
        <row r="547">
          <cell r="C547">
            <v>0</v>
          </cell>
        </row>
        <row r="548">
          <cell r="C548">
            <v>37806.58</v>
          </cell>
          <cell r="D548">
            <v>44713.279999999999</v>
          </cell>
        </row>
        <row r="549">
          <cell r="C549">
            <v>0</v>
          </cell>
        </row>
        <row r="550">
          <cell r="C550">
            <v>0</v>
          </cell>
        </row>
        <row r="551">
          <cell r="C551">
            <v>2068.21</v>
          </cell>
          <cell r="D551">
            <v>2291.4699999999998</v>
          </cell>
        </row>
        <row r="552">
          <cell r="C552">
            <v>0</v>
          </cell>
        </row>
        <row r="553">
          <cell r="C553">
            <v>399</v>
          </cell>
          <cell r="D553">
            <v>409</v>
          </cell>
        </row>
        <row r="554">
          <cell r="C554">
            <v>0</v>
          </cell>
        </row>
        <row r="555">
          <cell r="C555">
            <v>0</v>
          </cell>
        </row>
        <row r="577">
          <cell r="E577">
            <v>422.87</v>
          </cell>
          <cell r="F577">
            <v>486.04</v>
          </cell>
        </row>
        <row r="587">
          <cell r="E587">
            <v>0</v>
          </cell>
          <cell r="F587">
            <v>0</v>
          </cell>
        </row>
        <row r="621">
          <cell r="E621">
            <v>0</v>
          </cell>
          <cell r="F621">
            <v>0</v>
          </cell>
        </row>
        <row r="643">
          <cell r="F643">
            <v>9731.42</v>
          </cell>
        </row>
        <row r="656">
          <cell r="C656">
            <v>30</v>
          </cell>
          <cell r="D656">
            <v>29</v>
          </cell>
        </row>
      </sheetData>
      <sheetData sheetId="8">
        <row r="10">
          <cell r="D10">
            <v>1491939.04</v>
          </cell>
          <cell r="E10">
            <v>19915.66</v>
          </cell>
          <cell r="G10">
            <v>513734.58999999997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13715.27</v>
          </cell>
          <cell r="H11">
            <v>0</v>
          </cell>
        </row>
        <row r="13">
          <cell r="G13">
            <v>13715.27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</row>
        <row r="18">
          <cell r="B18">
            <v>0</v>
          </cell>
          <cell r="C18">
            <v>0</v>
          </cell>
          <cell r="D18">
            <v>1491939.04</v>
          </cell>
          <cell r="E18">
            <v>19915.66</v>
          </cell>
          <cell r="F18">
            <v>0</v>
          </cell>
          <cell r="G18">
            <v>527449.86</v>
          </cell>
          <cell r="H18">
            <v>0</v>
          </cell>
        </row>
        <row r="20">
          <cell r="D20">
            <v>754186.02</v>
          </cell>
          <cell r="E20">
            <v>19915.66</v>
          </cell>
          <cell r="G20">
            <v>513734.59</v>
          </cell>
        </row>
        <row r="21">
          <cell r="B21">
            <v>0</v>
          </cell>
          <cell r="C21">
            <v>0</v>
          </cell>
          <cell r="D21">
            <v>36196.660000000003</v>
          </cell>
          <cell r="E21">
            <v>0</v>
          </cell>
          <cell r="F21">
            <v>0</v>
          </cell>
          <cell r="G21">
            <v>13715.27</v>
          </cell>
          <cell r="H21">
            <v>0</v>
          </cell>
        </row>
        <row r="22">
          <cell r="D22">
            <v>36196.660000000003</v>
          </cell>
        </row>
        <row r="23">
          <cell r="G23">
            <v>13715.27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8">
          <cell r="B28">
            <v>0</v>
          </cell>
          <cell r="C28">
            <v>0</v>
          </cell>
          <cell r="D28">
            <v>790382.68</v>
          </cell>
          <cell r="E28">
            <v>19915.66</v>
          </cell>
          <cell r="F28">
            <v>0</v>
          </cell>
          <cell r="G28">
            <v>527449.86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737753.02</v>
          </cell>
          <cell r="E35">
            <v>0</v>
          </cell>
          <cell r="F35">
            <v>0</v>
          </cell>
          <cell r="G35">
            <v>-5.8207660913467407E-11</v>
          </cell>
          <cell r="H35">
            <v>0</v>
          </cell>
        </row>
        <row r="44">
          <cell r="C44">
            <v>1964</v>
          </cell>
        </row>
        <row r="45">
          <cell r="C45">
            <v>0</v>
          </cell>
        </row>
        <row r="48">
          <cell r="C48">
            <v>0</v>
          </cell>
        </row>
        <row r="51">
          <cell r="C51">
            <v>1964</v>
          </cell>
        </row>
        <row r="53">
          <cell r="C53">
            <v>1964</v>
          </cell>
        </row>
        <row r="54">
          <cell r="C54">
            <v>0</v>
          </cell>
        </row>
        <row r="57">
          <cell r="C57">
            <v>0</v>
          </cell>
        </row>
        <row r="60">
          <cell r="C60">
            <v>1964</v>
          </cell>
        </row>
        <row r="129">
          <cell r="C129">
            <v>0</v>
          </cell>
          <cell r="D129">
            <v>0</v>
          </cell>
        </row>
        <row r="177">
          <cell r="E177">
            <v>1193.2</v>
          </cell>
        </row>
        <row r="383">
          <cell r="C383">
            <v>56703.53</v>
          </cell>
          <cell r="D383">
            <v>52508.639999999999</v>
          </cell>
        </row>
        <row r="419">
          <cell r="C419">
            <v>294.33</v>
          </cell>
        </row>
        <row r="421">
          <cell r="C421">
            <v>3116.9300000000003</v>
          </cell>
          <cell r="D421">
            <v>6476.4000000000005</v>
          </cell>
        </row>
        <row r="422">
          <cell r="C422">
            <v>0</v>
          </cell>
          <cell r="D422">
            <v>0</v>
          </cell>
        </row>
        <row r="426">
          <cell r="C426">
            <v>616.20000000000005</v>
          </cell>
          <cell r="D426">
            <v>0</v>
          </cell>
        </row>
        <row r="428">
          <cell r="C428">
            <v>2500.73</v>
          </cell>
          <cell r="D428">
            <v>6476.4000000000005</v>
          </cell>
        </row>
        <row r="455">
          <cell r="B455">
            <v>0</v>
          </cell>
          <cell r="C455">
            <v>0</v>
          </cell>
        </row>
        <row r="456">
          <cell r="B456">
            <v>0</v>
          </cell>
          <cell r="C456">
            <v>0</v>
          </cell>
        </row>
        <row r="461">
          <cell r="B461">
            <v>0</v>
          </cell>
          <cell r="C461">
            <v>0</v>
          </cell>
        </row>
        <row r="466">
          <cell r="B466">
            <v>3000</v>
          </cell>
          <cell r="C466">
            <v>93042.96</v>
          </cell>
        </row>
        <row r="467">
          <cell r="B467">
            <v>0</v>
          </cell>
          <cell r="C467">
            <v>0</v>
          </cell>
        </row>
        <row r="472">
          <cell r="B472">
            <v>3000</v>
          </cell>
          <cell r="C472">
            <v>93042.96</v>
          </cell>
        </row>
        <row r="474">
          <cell r="B474">
            <v>3000</v>
          </cell>
          <cell r="C474">
            <v>853.96</v>
          </cell>
        </row>
        <row r="475">
          <cell r="C475">
            <v>92189</v>
          </cell>
        </row>
        <row r="497">
          <cell r="E497">
            <v>144324</v>
          </cell>
          <cell r="F497">
            <v>214018.3</v>
          </cell>
        </row>
        <row r="501">
          <cell r="E501">
            <v>144324</v>
          </cell>
          <cell r="F501">
            <v>214018.3</v>
          </cell>
        </row>
        <row r="510">
          <cell r="E510">
            <v>1325.37</v>
          </cell>
          <cell r="F510">
            <v>3553.11</v>
          </cell>
        </row>
        <row r="511">
          <cell r="E511">
            <v>0</v>
          </cell>
          <cell r="F511">
            <v>0</v>
          </cell>
        </row>
        <row r="519">
          <cell r="E519">
            <v>0</v>
          </cell>
          <cell r="F519">
            <v>0</v>
          </cell>
        </row>
        <row r="522">
          <cell r="E522">
            <v>0</v>
          </cell>
          <cell r="F522">
            <v>0</v>
          </cell>
        </row>
        <row r="525">
          <cell r="E525">
            <v>1325.37</v>
          </cell>
          <cell r="F525">
            <v>3553.11</v>
          </cell>
        </row>
        <row r="539">
          <cell r="E539">
            <v>1325.37</v>
          </cell>
          <cell r="F539">
            <v>3553.11</v>
          </cell>
        </row>
        <row r="546">
          <cell r="C546">
            <v>7795.54</v>
          </cell>
          <cell r="D546">
            <v>19998.95</v>
          </cell>
        </row>
        <row r="547">
          <cell r="C547">
            <v>0</v>
          </cell>
        </row>
        <row r="548">
          <cell r="C548">
            <v>14854.82</v>
          </cell>
          <cell r="D548">
            <v>50137.63</v>
          </cell>
        </row>
        <row r="549">
          <cell r="C549">
            <v>0</v>
          </cell>
        </row>
        <row r="550">
          <cell r="C550">
            <v>0</v>
          </cell>
        </row>
        <row r="551">
          <cell r="C551">
            <v>1436.18</v>
          </cell>
          <cell r="D551">
            <v>1491.84</v>
          </cell>
        </row>
        <row r="552">
          <cell r="C552">
            <v>0</v>
          </cell>
        </row>
        <row r="553">
          <cell r="C553">
            <v>0</v>
          </cell>
        </row>
        <row r="554">
          <cell r="C554">
            <v>0</v>
          </cell>
        </row>
        <row r="555">
          <cell r="C555">
            <v>0</v>
          </cell>
        </row>
        <row r="573">
          <cell r="E573">
            <v>288</v>
          </cell>
        </row>
        <row r="577">
          <cell r="E577">
            <v>403.72</v>
          </cell>
          <cell r="F577">
            <v>361.86</v>
          </cell>
        </row>
        <row r="587">
          <cell r="E587">
            <v>1481.2</v>
          </cell>
          <cell r="F587">
            <v>0</v>
          </cell>
        </row>
        <row r="590">
          <cell r="E590">
            <v>1481.2</v>
          </cell>
          <cell r="F590">
            <v>0</v>
          </cell>
        </row>
        <row r="605">
          <cell r="E605">
            <v>50.85</v>
          </cell>
          <cell r="F605">
            <v>18.18</v>
          </cell>
        </row>
        <row r="614">
          <cell r="E614">
            <v>372.82</v>
          </cell>
          <cell r="F614">
            <v>373.74</v>
          </cell>
        </row>
        <row r="621">
          <cell r="E621">
            <v>0</v>
          </cell>
          <cell r="F621">
            <v>0</v>
          </cell>
        </row>
        <row r="643">
          <cell r="D643">
            <v>1703.98</v>
          </cell>
          <cell r="F643">
            <v>5970.41</v>
          </cell>
        </row>
        <row r="656">
          <cell r="C656">
            <v>35</v>
          </cell>
          <cell r="D656">
            <v>36</v>
          </cell>
        </row>
      </sheetData>
      <sheetData sheetId="9">
        <row r="10">
          <cell r="D10">
            <v>1271288.46</v>
          </cell>
          <cell r="E10">
            <v>28124.120000000003</v>
          </cell>
          <cell r="G10">
            <v>431560.86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15290.44</v>
          </cell>
          <cell r="H11">
            <v>0</v>
          </cell>
        </row>
        <row r="13">
          <cell r="G13">
            <v>15290.44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</row>
        <row r="18">
          <cell r="B18">
            <v>0</v>
          </cell>
          <cell r="C18">
            <v>0</v>
          </cell>
          <cell r="D18">
            <v>1271288.46</v>
          </cell>
          <cell r="E18">
            <v>28124.120000000003</v>
          </cell>
          <cell r="F18">
            <v>0</v>
          </cell>
          <cell r="G18">
            <v>446851.3</v>
          </cell>
          <cell r="H18">
            <v>0</v>
          </cell>
        </row>
        <row r="20">
          <cell r="D20">
            <v>682517.14999999991</v>
          </cell>
          <cell r="E20">
            <v>28124.12</v>
          </cell>
          <cell r="G20">
            <v>431560.86</v>
          </cell>
        </row>
        <row r="21">
          <cell r="B21">
            <v>0</v>
          </cell>
          <cell r="C21">
            <v>0</v>
          </cell>
          <cell r="D21">
            <v>31180.95</v>
          </cell>
          <cell r="E21">
            <v>0</v>
          </cell>
          <cell r="F21">
            <v>0</v>
          </cell>
          <cell r="G21">
            <v>15290.44</v>
          </cell>
          <cell r="H21">
            <v>0</v>
          </cell>
        </row>
        <row r="22">
          <cell r="D22">
            <v>31180.95</v>
          </cell>
        </row>
        <row r="23">
          <cell r="G23">
            <v>15290.44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8">
          <cell r="B28">
            <v>0</v>
          </cell>
          <cell r="C28">
            <v>0</v>
          </cell>
          <cell r="D28">
            <v>713698.09999999986</v>
          </cell>
          <cell r="E28">
            <v>28124.12</v>
          </cell>
          <cell r="F28">
            <v>0</v>
          </cell>
          <cell r="G28">
            <v>446851.3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588771.31000000006</v>
          </cell>
          <cell r="E35">
            <v>3.637978807091713E-12</v>
          </cell>
          <cell r="F35">
            <v>0</v>
          </cell>
          <cell r="G35">
            <v>0</v>
          </cell>
          <cell r="H35">
            <v>0</v>
          </cell>
        </row>
        <row r="44">
          <cell r="C44">
            <v>5020.7299999999996</v>
          </cell>
        </row>
        <row r="45">
          <cell r="C45">
            <v>1845</v>
          </cell>
        </row>
        <row r="46">
          <cell r="C46">
            <v>0</v>
          </cell>
        </row>
        <row r="47">
          <cell r="C47">
            <v>1845</v>
          </cell>
        </row>
        <row r="48">
          <cell r="C48">
            <v>0</v>
          </cell>
        </row>
        <row r="51">
          <cell r="C51">
            <v>6865.73</v>
          </cell>
        </row>
        <row r="53">
          <cell r="C53">
            <v>5020.7299999999996</v>
          </cell>
        </row>
        <row r="54">
          <cell r="C54">
            <v>1845</v>
          </cell>
        </row>
        <row r="55">
          <cell r="C55">
            <v>0</v>
          </cell>
        </row>
        <row r="56">
          <cell r="C56">
            <v>1845</v>
          </cell>
        </row>
        <row r="57">
          <cell r="C57">
            <v>0</v>
          </cell>
        </row>
        <row r="60">
          <cell r="C60">
            <v>6865.73</v>
          </cell>
        </row>
        <row r="129">
          <cell r="C129">
            <v>0</v>
          </cell>
          <cell r="D129">
            <v>0</v>
          </cell>
        </row>
        <row r="177">
          <cell r="E177">
            <v>4005.67</v>
          </cell>
          <cell r="F177">
            <v>2061</v>
          </cell>
          <cell r="H177">
            <v>183</v>
          </cell>
        </row>
        <row r="383">
          <cell r="C383">
            <v>80177.16</v>
          </cell>
          <cell r="D383">
            <v>16800</v>
          </cell>
        </row>
        <row r="421">
          <cell r="C421">
            <v>8250.5</v>
          </cell>
          <cell r="D421">
            <v>4544</v>
          </cell>
        </row>
        <row r="422">
          <cell r="C422">
            <v>0</v>
          </cell>
        </row>
        <row r="424">
          <cell r="D424">
            <v>0</v>
          </cell>
        </row>
        <row r="428">
          <cell r="C428">
            <v>8250.5</v>
          </cell>
          <cell r="D428">
            <v>4544</v>
          </cell>
        </row>
        <row r="455">
          <cell r="B455">
            <v>0</v>
          </cell>
          <cell r="C455">
            <v>0</v>
          </cell>
        </row>
        <row r="456">
          <cell r="B456">
            <v>0</v>
          </cell>
          <cell r="C456">
            <v>0</v>
          </cell>
        </row>
        <row r="461">
          <cell r="B461">
            <v>0</v>
          </cell>
          <cell r="C461">
            <v>0</v>
          </cell>
        </row>
        <row r="466">
          <cell r="B466">
            <v>4000</v>
          </cell>
          <cell r="C466">
            <v>75547</v>
          </cell>
        </row>
        <row r="467">
          <cell r="B467">
            <v>0</v>
          </cell>
          <cell r="C467">
            <v>0</v>
          </cell>
        </row>
        <row r="472">
          <cell r="B472">
            <v>4000</v>
          </cell>
          <cell r="C472">
            <v>75547</v>
          </cell>
        </row>
        <row r="474">
          <cell r="B474">
            <v>4000</v>
          </cell>
          <cell r="C474">
            <v>5000</v>
          </cell>
        </row>
        <row r="475">
          <cell r="C475">
            <v>70547</v>
          </cell>
        </row>
        <row r="497">
          <cell r="E497">
            <v>145401.5</v>
          </cell>
          <cell r="F497">
            <v>181073</v>
          </cell>
        </row>
        <row r="501">
          <cell r="E501">
            <v>144818.5</v>
          </cell>
          <cell r="F501">
            <v>180621</v>
          </cell>
        </row>
        <row r="505">
          <cell r="E505">
            <v>583</v>
          </cell>
          <cell r="F505">
            <v>452</v>
          </cell>
        </row>
        <row r="510">
          <cell r="E510">
            <v>0</v>
          </cell>
          <cell r="F510">
            <v>0</v>
          </cell>
        </row>
        <row r="511">
          <cell r="E511">
            <v>0</v>
          </cell>
          <cell r="F511">
            <v>0</v>
          </cell>
        </row>
        <row r="519">
          <cell r="E519">
            <v>0</v>
          </cell>
          <cell r="F519">
            <v>0</v>
          </cell>
        </row>
        <row r="522">
          <cell r="E522">
            <v>0</v>
          </cell>
          <cell r="F522">
            <v>0</v>
          </cell>
        </row>
        <row r="525">
          <cell r="E525">
            <v>0</v>
          </cell>
          <cell r="F525">
            <v>0</v>
          </cell>
        </row>
        <row r="546">
          <cell r="C546">
            <v>26637.74</v>
          </cell>
          <cell r="D546">
            <v>11642.26</v>
          </cell>
        </row>
        <row r="547">
          <cell r="C547">
            <v>0</v>
          </cell>
        </row>
        <row r="548">
          <cell r="C548">
            <v>32375.63</v>
          </cell>
          <cell r="D548">
            <v>31413</v>
          </cell>
        </row>
        <row r="549">
          <cell r="C549">
            <v>0</v>
          </cell>
        </row>
        <row r="550">
          <cell r="C550">
            <v>0</v>
          </cell>
        </row>
        <row r="551">
          <cell r="C551">
            <v>2801.48</v>
          </cell>
          <cell r="D551">
            <v>2174.08</v>
          </cell>
        </row>
        <row r="552">
          <cell r="C552">
            <v>0</v>
          </cell>
        </row>
        <row r="553">
          <cell r="C553">
            <v>0</v>
          </cell>
          <cell r="D553">
            <v>340</v>
          </cell>
        </row>
        <row r="554">
          <cell r="C554">
            <v>0</v>
          </cell>
        </row>
        <row r="555">
          <cell r="C555">
            <v>0</v>
          </cell>
        </row>
        <row r="573">
          <cell r="E573">
            <v>941.44</v>
          </cell>
          <cell r="F573">
            <v>183</v>
          </cell>
        </row>
        <row r="577">
          <cell r="E577">
            <v>365.27</v>
          </cell>
          <cell r="F577">
            <v>419.26</v>
          </cell>
        </row>
        <row r="587">
          <cell r="E587">
            <v>1488</v>
          </cell>
          <cell r="F587">
            <v>2061</v>
          </cell>
        </row>
        <row r="590">
          <cell r="E590">
            <v>1488</v>
          </cell>
          <cell r="F590">
            <v>2061</v>
          </cell>
        </row>
        <row r="621">
          <cell r="E621">
            <v>0</v>
          </cell>
          <cell r="F621">
            <v>0</v>
          </cell>
        </row>
        <row r="643">
          <cell r="F643">
            <v>7163.23</v>
          </cell>
        </row>
        <row r="646">
          <cell r="D646">
            <v>80</v>
          </cell>
          <cell r="F646">
            <v>760</v>
          </cell>
        </row>
        <row r="656">
          <cell r="C656">
            <v>26</v>
          </cell>
          <cell r="D656">
            <v>25</v>
          </cell>
        </row>
      </sheetData>
      <sheetData sheetId="10">
        <row r="10">
          <cell r="D10">
            <v>3043201.01</v>
          </cell>
          <cell r="E10">
            <v>52715.54</v>
          </cell>
          <cell r="G10">
            <v>396666.56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16531.939999999999</v>
          </cell>
          <cell r="H11">
            <v>0</v>
          </cell>
        </row>
        <row r="13">
          <cell r="G13">
            <v>16531.939999999999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</row>
        <row r="18">
          <cell r="B18">
            <v>0</v>
          </cell>
          <cell r="C18">
            <v>0</v>
          </cell>
          <cell r="D18">
            <v>3043201.01</v>
          </cell>
          <cell r="E18">
            <v>52715.54</v>
          </cell>
          <cell r="F18">
            <v>0</v>
          </cell>
          <cell r="G18">
            <v>413198.5</v>
          </cell>
          <cell r="H18">
            <v>0</v>
          </cell>
        </row>
        <row r="20">
          <cell r="D20">
            <v>704508.56</v>
          </cell>
          <cell r="E20">
            <v>38320.720000000001</v>
          </cell>
          <cell r="G20">
            <v>396666.56</v>
          </cell>
        </row>
        <row r="21">
          <cell r="B21">
            <v>0</v>
          </cell>
          <cell r="C21">
            <v>0</v>
          </cell>
          <cell r="D21">
            <v>75941.259999999995</v>
          </cell>
          <cell r="E21">
            <v>4580.18</v>
          </cell>
          <cell r="F21">
            <v>0</v>
          </cell>
          <cell r="G21">
            <v>16531.939999999999</v>
          </cell>
          <cell r="H21">
            <v>0</v>
          </cell>
        </row>
        <row r="22">
          <cell r="D22">
            <v>75941.259999999995</v>
          </cell>
          <cell r="E22">
            <v>4580.18</v>
          </cell>
        </row>
        <row r="23">
          <cell r="G23">
            <v>16531.939999999999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8">
          <cell r="B28">
            <v>0</v>
          </cell>
          <cell r="C28">
            <v>0</v>
          </cell>
          <cell r="D28">
            <v>780449.82000000007</v>
          </cell>
          <cell r="E28">
            <v>42900.9</v>
          </cell>
          <cell r="F28">
            <v>0</v>
          </cell>
          <cell r="G28">
            <v>413198.5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2338692.4499999997</v>
          </cell>
          <cell r="E35">
            <v>14394.82</v>
          </cell>
          <cell r="F35">
            <v>0</v>
          </cell>
          <cell r="G35">
            <v>0</v>
          </cell>
          <cell r="H35">
            <v>0</v>
          </cell>
        </row>
        <row r="44">
          <cell r="C44">
            <v>4465.8599999999997</v>
          </cell>
        </row>
        <row r="45">
          <cell r="C45">
            <v>0</v>
          </cell>
        </row>
        <row r="48">
          <cell r="C48">
            <v>0</v>
          </cell>
        </row>
        <row r="51">
          <cell r="C51">
            <v>4465.8599999999997</v>
          </cell>
        </row>
        <row r="53">
          <cell r="C53">
            <v>4465.8599999999997</v>
          </cell>
        </row>
        <row r="54">
          <cell r="C54">
            <v>0</v>
          </cell>
        </row>
        <row r="57">
          <cell r="C57">
            <v>0</v>
          </cell>
        </row>
        <row r="60">
          <cell r="C60">
            <v>4465.8599999999997</v>
          </cell>
        </row>
        <row r="129">
          <cell r="C129">
            <v>0</v>
          </cell>
          <cell r="D129">
            <v>0</v>
          </cell>
        </row>
        <row r="177">
          <cell r="E177">
            <v>0</v>
          </cell>
        </row>
        <row r="383">
          <cell r="C383">
            <v>83191.61</v>
          </cell>
          <cell r="D383">
            <v>50418.2</v>
          </cell>
        </row>
        <row r="421">
          <cell r="C421">
            <v>2733.5</v>
          </cell>
          <cell r="D421">
            <v>1357.5</v>
          </cell>
        </row>
        <row r="422">
          <cell r="C422">
            <v>0</v>
          </cell>
          <cell r="D422">
            <v>0</v>
          </cell>
        </row>
        <row r="428">
          <cell r="C428">
            <v>2733.5</v>
          </cell>
          <cell r="D428">
            <v>1357.5</v>
          </cell>
        </row>
        <row r="455">
          <cell r="B455">
            <v>0</v>
          </cell>
          <cell r="C455">
            <v>0</v>
          </cell>
        </row>
        <row r="456">
          <cell r="B456">
            <v>0</v>
          </cell>
          <cell r="C456">
            <v>0</v>
          </cell>
        </row>
        <row r="461">
          <cell r="B461">
            <v>0</v>
          </cell>
          <cell r="C461">
            <v>0</v>
          </cell>
        </row>
        <row r="466">
          <cell r="B466">
            <v>10999.98</v>
          </cell>
          <cell r="C466">
            <v>17385.96</v>
          </cell>
        </row>
        <row r="467">
          <cell r="B467">
            <v>0</v>
          </cell>
          <cell r="C467">
            <v>0</v>
          </cell>
        </row>
        <row r="472">
          <cell r="B472">
            <v>10999.98</v>
          </cell>
          <cell r="C472">
            <v>17385.96</v>
          </cell>
        </row>
        <row r="474">
          <cell r="B474">
            <v>10999.98</v>
          </cell>
          <cell r="C474">
            <v>4824.96</v>
          </cell>
        </row>
        <row r="475">
          <cell r="C475">
            <v>12561</v>
          </cell>
        </row>
        <row r="497">
          <cell r="E497">
            <v>134700.49</v>
          </cell>
          <cell r="F497">
            <v>172265.46</v>
          </cell>
        </row>
        <row r="501">
          <cell r="E501">
            <v>134254.5</v>
          </cell>
          <cell r="F501">
            <v>172183.6</v>
          </cell>
        </row>
        <row r="505">
          <cell r="E505">
            <v>445.99</v>
          </cell>
          <cell r="F505">
            <v>81.86</v>
          </cell>
        </row>
        <row r="510">
          <cell r="E510">
            <v>24.8</v>
          </cell>
          <cell r="F510">
            <v>1217.8499999999999</v>
          </cell>
        </row>
        <row r="511">
          <cell r="E511">
            <v>0</v>
          </cell>
          <cell r="F511">
            <v>0</v>
          </cell>
        </row>
        <row r="519">
          <cell r="E519">
            <v>0</v>
          </cell>
          <cell r="F519">
            <v>0</v>
          </cell>
        </row>
        <row r="522">
          <cell r="E522">
            <v>0</v>
          </cell>
          <cell r="F522">
            <v>0</v>
          </cell>
        </row>
        <row r="525">
          <cell r="E525">
            <v>24.8</v>
          </cell>
          <cell r="F525">
            <v>1217.8499999999999</v>
          </cell>
        </row>
        <row r="539">
          <cell r="E539">
            <v>24.8</v>
          </cell>
          <cell r="F539">
            <v>1217.8499999999999</v>
          </cell>
        </row>
        <row r="546">
          <cell r="C546">
            <v>22392.65</v>
          </cell>
          <cell r="D546">
            <v>25799.93</v>
          </cell>
        </row>
        <row r="547">
          <cell r="C547">
            <v>0</v>
          </cell>
        </row>
        <row r="548">
          <cell r="C548">
            <v>33542.49</v>
          </cell>
          <cell r="D548">
            <v>34863.17</v>
          </cell>
        </row>
        <row r="549">
          <cell r="C549">
            <v>0</v>
          </cell>
        </row>
        <row r="550">
          <cell r="C550">
            <v>0</v>
          </cell>
        </row>
        <row r="551">
          <cell r="C551">
            <v>1481.71</v>
          </cell>
          <cell r="D551">
            <v>1484.22</v>
          </cell>
        </row>
        <row r="552">
          <cell r="C552">
            <v>0</v>
          </cell>
        </row>
        <row r="553">
          <cell r="C553">
            <v>0</v>
          </cell>
        </row>
        <row r="554">
          <cell r="C554">
            <v>0</v>
          </cell>
        </row>
        <row r="555">
          <cell r="C555">
            <v>0</v>
          </cell>
        </row>
        <row r="577">
          <cell r="E577">
            <v>391.42</v>
          </cell>
          <cell r="F577">
            <v>394.77</v>
          </cell>
        </row>
        <row r="587">
          <cell r="E587">
            <v>0</v>
          </cell>
          <cell r="F587">
            <v>0</v>
          </cell>
        </row>
        <row r="621">
          <cell r="E621">
            <v>0</v>
          </cell>
          <cell r="F621">
            <v>0</v>
          </cell>
        </row>
        <row r="643">
          <cell r="D643">
            <v>246.24</v>
          </cell>
          <cell r="F643">
            <v>7968.33</v>
          </cell>
        </row>
        <row r="656">
          <cell r="C656">
            <v>28</v>
          </cell>
          <cell r="D656">
            <v>26</v>
          </cell>
        </row>
      </sheetData>
      <sheetData sheetId="11">
        <row r="10">
          <cell r="D10">
            <v>298894.23</v>
          </cell>
          <cell r="E10">
            <v>16459.89</v>
          </cell>
          <cell r="G10">
            <v>442783.32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29157.49</v>
          </cell>
          <cell r="H11">
            <v>0</v>
          </cell>
        </row>
        <row r="13">
          <cell r="G13">
            <v>29157.49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</row>
        <row r="18">
          <cell r="B18">
            <v>0</v>
          </cell>
          <cell r="C18">
            <v>0</v>
          </cell>
          <cell r="D18">
            <v>298894.23</v>
          </cell>
          <cell r="E18">
            <v>16459.89</v>
          </cell>
          <cell r="F18">
            <v>0</v>
          </cell>
          <cell r="G18">
            <v>471940.81</v>
          </cell>
          <cell r="H18">
            <v>0</v>
          </cell>
        </row>
        <row r="20">
          <cell r="D20">
            <v>51683.82</v>
          </cell>
          <cell r="E20">
            <v>16459.89</v>
          </cell>
          <cell r="G20">
            <v>442783.32</v>
          </cell>
        </row>
        <row r="21">
          <cell r="B21">
            <v>0</v>
          </cell>
          <cell r="C21">
            <v>0</v>
          </cell>
          <cell r="D21">
            <v>7472.36</v>
          </cell>
          <cell r="E21">
            <v>0</v>
          </cell>
          <cell r="F21">
            <v>0</v>
          </cell>
          <cell r="G21">
            <v>29157.49</v>
          </cell>
          <cell r="H21">
            <v>0</v>
          </cell>
        </row>
        <row r="22">
          <cell r="D22">
            <v>7472.36</v>
          </cell>
        </row>
        <row r="23">
          <cell r="G23">
            <v>29157.49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8">
          <cell r="B28">
            <v>0</v>
          </cell>
          <cell r="C28">
            <v>0</v>
          </cell>
          <cell r="D28">
            <v>59156.18</v>
          </cell>
          <cell r="E28">
            <v>16459.89</v>
          </cell>
          <cell r="F28">
            <v>0</v>
          </cell>
          <cell r="G28">
            <v>471940.81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247210.40999999997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44">
          <cell r="C44">
            <v>2300.64</v>
          </cell>
        </row>
        <row r="45">
          <cell r="C45">
            <v>0</v>
          </cell>
        </row>
        <row r="48">
          <cell r="C48">
            <v>0</v>
          </cell>
        </row>
        <row r="51">
          <cell r="C51">
            <v>2300.64</v>
          </cell>
        </row>
        <row r="53">
          <cell r="C53">
            <v>2300.64</v>
          </cell>
        </row>
        <row r="54">
          <cell r="C54">
            <v>0</v>
          </cell>
        </row>
        <row r="57">
          <cell r="C57">
            <v>0</v>
          </cell>
        </row>
        <row r="60">
          <cell r="C60">
            <v>2300.64</v>
          </cell>
        </row>
        <row r="129">
          <cell r="C129">
            <v>0</v>
          </cell>
          <cell r="D129">
            <v>0</v>
          </cell>
        </row>
        <row r="177">
          <cell r="E177">
            <v>1040</v>
          </cell>
          <cell r="F177">
            <v>175</v>
          </cell>
          <cell r="H177">
            <v>365</v>
          </cell>
        </row>
        <row r="383">
          <cell r="C383">
            <v>13458.24</v>
          </cell>
          <cell r="D383">
            <v>61040.47</v>
          </cell>
        </row>
        <row r="421">
          <cell r="C421">
            <v>885</v>
          </cell>
          <cell r="D421">
            <v>444</v>
          </cell>
        </row>
        <row r="422">
          <cell r="C422">
            <v>0</v>
          </cell>
          <cell r="D422">
            <v>0</v>
          </cell>
        </row>
        <row r="428">
          <cell r="C428">
            <v>885</v>
          </cell>
          <cell r="D428">
            <v>444</v>
          </cell>
        </row>
        <row r="455">
          <cell r="B455">
            <v>0</v>
          </cell>
          <cell r="C455">
            <v>0</v>
          </cell>
        </row>
        <row r="456">
          <cell r="B456">
            <v>0</v>
          </cell>
          <cell r="C456">
            <v>0</v>
          </cell>
        </row>
        <row r="461">
          <cell r="B461">
            <v>0</v>
          </cell>
          <cell r="C461">
            <v>0</v>
          </cell>
        </row>
        <row r="466">
          <cell r="B466">
            <v>2499.33</v>
          </cell>
          <cell r="C466">
            <v>48907.89</v>
          </cell>
        </row>
        <row r="467">
          <cell r="B467">
            <v>0</v>
          </cell>
          <cell r="C467">
            <v>0</v>
          </cell>
        </row>
        <row r="472">
          <cell r="B472">
            <v>2499.33</v>
          </cell>
          <cell r="C472">
            <v>48907.89</v>
          </cell>
        </row>
        <row r="474">
          <cell r="B474">
            <v>2499.33</v>
          </cell>
          <cell r="C474">
            <v>1999.89</v>
          </cell>
        </row>
        <row r="475">
          <cell r="C475">
            <v>46908</v>
          </cell>
        </row>
        <row r="497">
          <cell r="E497">
            <v>154565</v>
          </cell>
          <cell r="F497">
            <v>188347</v>
          </cell>
        </row>
        <row r="501">
          <cell r="E501">
            <v>154565</v>
          </cell>
          <cell r="F501">
            <v>188347</v>
          </cell>
        </row>
        <row r="510">
          <cell r="E510">
            <v>7810.42</v>
          </cell>
          <cell r="F510">
            <v>3094.88</v>
          </cell>
        </row>
        <row r="511">
          <cell r="E511">
            <v>0</v>
          </cell>
          <cell r="F511">
            <v>0</v>
          </cell>
        </row>
        <row r="519">
          <cell r="E519">
            <v>0</v>
          </cell>
          <cell r="F519">
            <v>0</v>
          </cell>
        </row>
        <row r="522">
          <cell r="E522">
            <v>0</v>
          </cell>
          <cell r="F522">
            <v>0</v>
          </cell>
        </row>
        <row r="525">
          <cell r="E525">
            <v>7810.42</v>
          </cell>
          <cell r="F525">
            <v>3094.88</v>
          </cell>
        </row>
        <row r="539">
          <cell r="E539">
            <v>7810.42</v>
          </cell>
          <cell r="F539">
            <v>3094.88</v>
          </cell>
        </row>
        <row r="546">
          <cell r="C546">
            <v>9999.02</v>
          </cell>
          <cell r="D546">
            <v>13500</v>
          </cell>
        </row>
        <row r="547">
          <cell r="C547">
            <v>0</v>
          </cell>
        </row>
        <row r="548">
          <cell r="C548">
            <v>28582.69</v>
          </cell>
          <cell r="D548">
            <v>21934</v>
          </cell>
        </row>
        <row r="549">
          <cell r="C549">
            <v>0</v>
          </cell>
        </row>
        <row r="550">
          <cell r="C550">
            <v>0</v>
          </cell>
        </row>
        <row r="551">
          <cell r="C551">
            <v>1274.51</v>
          </cell>
          <cell r="D551">
            <v>1248</v>
          </cell>
        </row>
        <row r="552">
          <cell r="C552">
            <v>0</v>
          </cell>
        </row>
        <row r="553">
          <cell r="C553">
            <v>0</v>
          </cell>
        </row>
        <row r="554">
          <cell r="C554">
            <v>78.12</v>
          </cell>
        </row>
        <row r="555">
          <cell r="C555">
            <v>0</v>
          </cell>
        </row>
        <row r="573">
          <cell r="F573">
            <v>365</v>
          </cell>
        </row>
        <row r="577">
          <cell r="E577">
            <v>443.95</v>
          </cell>
          <cell r="F577">
            <v>409.42</v>
          </cell>
        </row>
        <row r="587">
          <cell r="E587">
            <v>1040</v>
          </cell>
          <cell r="F587">
            <v>175</v>
          </cell>
        </row>
        <row r="590">
          <cell r="E590">
            <v>1040</v>
          </cell>
          <cell r="F590">
            <v>175</v>
          </cell>
        </row>
        <row r="621">
          <cell r="E621">
            <v>0</v>
          </cell>
          <cell r="F621">
            <v>0</v>
          </cell>
        </row>
        <row r="656">
          <cell r="C656">
            <v>29</v>
          </cell>
          <cell r="D656">
            <v>29</v>
          </cell>
        </row>
      </sheetData>
      <sheetData sheetId="12">
        <row r="10">
          <cell r="D10">
            <v>1729497.5799999998</v>
          </cell>
          <cell r="E10">
            <v>35222</v>
          </cell>
          <cell r="G10">
            <v>485247.27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25126.36</v>
          </cell>
          <cell r="H11">
            <v>0</v>
          </cell>
        </row>
        <row r="13">
          <cell r="G13">
            <v>25126.36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</row>
        <row r="18">
          <cell r="B18">
            <v>0</v>
          </cell>
          <cell r="C18">
            <v>0</v>
          </cell>
          <cell r="D18">
            <v>1729497.5799999998</v>
          </cell>
          <cell r="E18">
            <v>35222</v>
          </cell>
          <cell r="F18">
            <v>0</v>
          </cell>
          <cell r="G18">
            <v>510373.63</v>
          </cell>
          <cell r="H18">
            <v>0</v>
          </cell>
        </row>
        <row r="20">
          <cell r="D20">
            <v>762131.13</v>
          </cell>
          <cell r="E20">
            <v>20546.169999999998</v>
          </cell>
          <cell r="G20">
            <v>471845.93</v>
          </cell>
        </row>
        <row r="21">
          <cell r="B21">
            <v>0</v>
          </cell>
          <cell r="C21">
            <v>0</v>
          </cell>
          <cell r="D21">
            <v>42194.84</v>
          </cell>
          <cell r="E21">
            <v>4931.08</v>
          </cell>
          <cell r="F21">
            <v>0</v>
          </cell>
          <cell r="G21">
            <v>30448.080000000002</v>
          </cell>
          <cell r="H21">
            <v>0</v>
          </cell>
        </row>
        <row r="22">
          <cell r="D22">
            <v>42194.84</v>
          </cell>
          <cell r="E22">
            <v>4931.08</v>
          </cell>
          <cell r="G22">
            <v>5321.72</v>
          </cell>
        </row>
        <row r="23">
          <cell r="G23">
            <v>25126.36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8">
          <cell r="B28">
            <v>0</v>
          </cell>
          <cell r="C28">
            <v>0</v>
          </cell>
          <cell r="D28">
            <v>804325.97</v>
          </cell>
          <cell r="E28">
            <v>25477.25</v>
          </cell>
          <cell r="F28">
            <v>0</v>
          </cell>
          <cell r="G28">
            <v>502294.01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967366.44999999984</v>
          </cell>
          <cell r="E35">
            <v>14675.830000000002</v>
          </cell>
          <cell r="F35">
            <v>0</v>
          </cell>
          <cell r="G35">
            <v>13401.340000000026</v>
          </cell>
          <cell r="H35">
            <v>0</v>
          </cell>
        </row>
        <row r="44">
          <cell r="C44">
            <v>7592.14</v>
          </cell>
        </row>
        <row r="45">
          <cell r="C45">
            <v>0</v>
          </cell>
        </row>
        <row r="48">
          <cell r="C48">
            <v>0</v>
          </cell>
        </row>
        <row r="51">
          <cell r="C51">
            <v>7592.14</v>
          </cell>
        </row>
        <row r="53">
          <cell r="C53">
            <v>7592.14</v>
          </cell>
        </row>
        <row r="54">
          <cell r="C54">
            <v>0</v>
          </cell>
        </row>
        <row r="57">
          <cell r="C57">
            <v>0</v>
          </cell>
        </row>
        <row r="60">
          <cell r="C60">
            <v>7592.14</v>
          </cell>
        </row>
        <row r="129">
          <cell r="C129">
            <v>0</v>
          </cell>
          <cell r="D129">
            <v>0</v>
          </cell>
        </row>
        <row r="177">
          <cell r="E177">
            <v>40</v>
          </cell>
        </row>
        <row r="383">
          <cell r="C383">
            <v>99623.26</v>
          </cell>
          <cell r="D383">
            <v>47286.879999999997</v>
          </cell>
        </row>
        <row r="421">
          <cell r="C421">
            <v>210</v>
          </cell>
          <cell r="D421">
            <v>540.98</v>
          </cell>
        </row>
        <row r="422">
          <cell r="C422">
            <v>0</v>
          </cell>
          <cell r="D422">
            <v>0</v>
          </cell>
        </row>
        <row r="426">
          <cell r="D426">
            <v>49.98</v>
          </cell>
        </row>
        <row r="428">
          <cell r="C428">
            <v>210</v>
          </cell>
          <cell r="D428">
            <v>491</v>
          </cell>
        </row>
        <row r="455">
          <cell r="B455">
            <v>0</v>
          </cell>
          <cell r="C455">
            <v>0</v>
          </cell>
        </row>
        <row r="456">
          <cell r="B456">
            <v>0</v>
          </cell>
          <cell r="C456">
            <v>0</v>
          </cell>
        </row>
        <row r="461">
          <cell r="B461">
            <v>0</v>
          </cell>
          <cell r="C461">
            <v>0</v>
          </cell>
        </row>
        <row r="466">
          <cell r="B466">
            <v>6963</v>
          </cell>
          <cell r="C466">
            <v>36599</v>
          </cell>
        </row>
        <row r="467">
          <cell r="B467">
            <v>0</v>
          </cell>
          <cell r="C467">
            <v>0</v>
          </cell>
        </row>
        <row r="472">
          <cell r="B472">
            <v>6963</v>
          </cell>
          <cell r="C472">
            <v>36599</v>
          </cell>
        </row>
        <row r="474">
          <cell r="B474">
            <v>6963</v>
          </cell>
        </row>
        <row r="475">
          <cell r="B475">
            <v>0</v>
          </cell>
          <cell r="C475">
            <v>36599</v>
          </cell>
        </row>
        <row r="497">
          <cell r="E497">
            <v>167591.20000000001</v>
          </cell>
          <cell r="F497">
            <v>197874.4</v>
          </cell>
        </row>
        <row r="501">
          <cell r="E501">
            <v>166284</v>
          </cell>
          <cell r="F501">
            <v>196566.8</v>
          </cell>
        </row>
        <row r="505">
          <cell r="E505">
            <v>1307.2</v>
          </cell>
          <cell r="F505">
            <v>1307.5999999999999</v>
          </cell>
        </row>
        <row r="510">
          <cell r="E510">
            <v>0</v>
          </cell>
          <cell r="F510">
            <v>1087.6099999999999</v>
          </cell>
        </row>
        <row r="511">
          <cell r="E511">
            <v>0</v>
          </cell>
          <cell r="F511">
            <v>0</v>
          </cell>
        </row>
        <row r="519">
          <cell r="E519">
            <v>0</v>
          </cell>
          <cell r="F519">
            <v>0</v>
          </cell>
        </row>
        <row r="522">
          <cell r="E522">
            <v>0</v>
          </cell>
          <cell r="F522">
            <v>0</v>
          </cell>
        </row>
        <row r="525">
          <cell r="E525">
            <v>0</v>
          </cell>
          <cell r="F525">
            <v>1087.6099999999999</v>
          </cell>
        </row>
        <row r="539">
          <cell r="F539">
            <v>1087.6099999999999</v>
          </cell>
        </row>
        <row r="546">
          <cell r="C546">
            <v>25627.97</v>
          </cell>
          <cell r="D546">
            <v>39016.519999999997</v>
          </cell>
        </row>
        <row r="547">
          <cell r="C547">
            <v>0</v>
          </cell>
        </row>
        <row r="548">
          <cell r="C548">
            <v>34613.730000000003</v>
          </cell>
          <cell r="D548">
            <v>38863.89</v>
          </cell>
        </row>
        <row r="549">
          <cell r="C549">
            <v>0</v>
          </cell>
        </row>
        <row r="550">
          <cell r="C550">
            <v>0</v>
          </cell>
        </row>
        <row r="551">
          <cell r="C551">
            <v>1738.22</v>
          </cell>
          <cell r="D551">
            <v>1650.11</v>
          </cell>
        </row>
        <row r="552">
          <cell r="C552">
            <v>0</v>
          </cell>
        </row>
        <row r="553">
          <cell r="C553">
            <v>0</v>
          </cell>
          <cell r="D553">
            <v>971.7</v>
          </cell>
        </row>
        <row r="554">
          <cell r="C554">
            <v>0</v>
          </cell>
        </row>
        <row r="555">
          <cell r="C555">
            <v>0</v>
          </cell>
        </row>
        <row r="577">
          <cell r="E577">
            <v>408.72</v>
          </cell>
          <cell r="F577">
            <v>436</v>
          </cell>
        </row>
        <row r="587">
          <cell r="E587">
            <v>0</v>
          </cell>
          <cell r="F587">
            <v>0</v>
          </cell>
        </row>
        <row r="621">
          <cell r="E621">
            <v>0</v>
          </cell>
          <cell r="F621">
            <v>0</v>
          </cell>
        </row>
        <row r="643">
          <cell r="D643">
            <v>635.79999999999995</v>
          </cell>
          <cell r="F643">
            <v>7816.15</v>
          </cell>
        </row>
        <row r="656">
          <cell r="C656">
            <v>29</v>
          </cell>
          <cell r="D656">
            <v>28</v>
          </cell>
        </row>
      </sheetData>
      <sheetData sheetId="13">
        <row r="10">
          <cell r="D10">
            <v>353267.08</v>
          </cell>
          <cell r="E10">
            <v>0</v>
          </cell>
          <cell r="G10">
            <v>323584.93</v>
          </cell>
        </row>
        <row r="11">
          <cell r="B11">
            <v>0</v>
          </cell>
          <cell r="C11">
            <v>0</v>
          </cell>
          <cell r="D11">
            <v>6950038.0899999999</v>
          </cell>
          <cell r="E11">
            <v>305705.06</v>
          </cell>
          <cell r="F11">
            <v>0</v>
          </cell>
          <cell r="G11">
            <v>276967.53999999998</v>
          </cell>
          <cell r="H11">
            <v>0</v>
          </cell>
        </row>
        <row r="13">
          <cell r="D13">
            <v>6950038.0899999999</v>
          </cell>
          <cell r="E13">
            <v>305705.06</v>
          </cell>
          <cell r="G13">
            <v>276967.53999999998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</row>
        <row r="18">
          <cell r="B18">
            <v>0</v>
          </cell>
          <cell r="C18">
            <v>0</v>
          </cell>
          <cell r="D18">
            <v>7303305.1699999999</v>
          </cell>
          <cell r="E18">
            <v>305705.06</v>
          </cell>
          <cell r="F18">
            <v>0</v>
          </cell>
          <cell r="G18">
            <v>600552.47</v>
          </cell>
          <cell r="H18">
            <v>0</v>
          </cell>
        </row>
        <row r="20">
          <cell r="D20">
            <v>57405.919999999998</v>
          </cell>
          <cell r="G20">
            <v>323584.93</v>
          </cell>
        </row>
        <row r="21">
          <cell r="B21">
            <v>0</v>
          </cell>
          <cell r="C21">
            <v>0</v>
          </cell>
          <cell r="D21">
            <v>8831.68</v>
          </cell>
          <cell r="E21">
            <v>0</v>
          </cell>
          <cell r="F21">
            <v>0</v>
          </cell>
          <cell r="G21">
            <v>196075.68</v>
          </cell>
          <cell r="H21">
            <v>0</v>
          </cell>
        </row>
        <row r="22">
          <cell r="D22">
            <v>8831.68</v>
          </cell>
        </row>
        <row r="23">
          <cell r="G23">
            <v>196075.68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8">
          <cell r="B28">
            <v>0</v>
          </cell>
          <cell r="C28">
            <v>0</v>
          </cell>
          <cell r="D28">
            <v>66237.600000000006</v>
          </cell>
          <cell r="E28">
            <v>0</v>
          </cell>
          <cell r="F28">
            <v>0</v>
          </cell>
          <cell r="G28">
            <v>519660.61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295861.16000000003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44">
          <cell r="C44">
            <v>9232.85</v>
          </cell>
        </row>
        <row r="45">
          <cell r="C45">
            <v>0</v>
          </cell>
        </row>
        <row r="48">
          <cell r="C48">
            <v>0</v>
          </cell>
        </row>
        <row r="51">
          <cell r="C51">
            <v>9232.85</v>
          </cell>
        </row>
        <row r="53">
          <cell r="C53">
            <v>9232.85</v>
          </cell>
        </row>
        <row r="54">
          <cell r="C54">
            <v>0</v>
          </cell>
        </row>
        <row r="57">
          <cell r="C57">
            <v>0</v>
          </cell>
        </row>
        <row r="60">
          <cell r="C60">
            <v>9232.85</v>
          </cell>
        </row>
        <row r="129">
          <cell r="C129">
            <v>0</v>
          </cell>
          <cell r="D129">
            <v>0</v>
          </cell>
        </row>
        <row r="177">
          <cell r="E177">
            <v>1141</v>
          </cell>
          <cell r="H177">
            <v>1141</v>
          </cell>
        </row>
        <row r="383">
          <cell r="C383">
            <v>45745.68</v>
          </cell>
          <cell r="D383">
            <v>98470.19</v>
          </cell>
        </row>
        <row r="421">
          <cell r="C421">
            <v>4287.6000000000004</v>
          </cell>
          <cell r="D421">
            <v>3788</v>
          </cell>
        </row>
        <row r="422">
          <cell r="C422">
            <v>0</v>
          </cell>
          <cell r="D422">
            <v>0</v>
          </cell>
        </row>
        <row r="428">
          <cell r="C428">
            <v>4287.6000000000004</v>
          </cell>
          <cell r="D428">
            <v>3788</v>
          </cell>
        </row>
        <row r="455">
          <cell r="B455">
            <v>0</v>
          </cell>
          <cell r="C455">
            <v>0</v>
          </cell>
        </row>
        <row r="456">
          <cell r="B456">
            <v>0</v>
          </cell>
          <cell r="C456">
            <v>0</v>
          </cell>
        </row>
        <row r="461">
          <cell r="B461">
            <v>0</v>
          </cell>
          <cell r="C461">
            <v>0</v>
          </cell>
        </row>
        <row r="466">
          <cell r="B466">
            <v>5000</v>
          </cell>
          <cell r="C466">
            <v>53353.16</v>
          </cell>
        </row>
        <row r="467">
          <cell r="B467">
            <v>0</v>
          </cell>
          <cell r="C467">
            <v>0</v>
          </cell>
        </row>
        <row r="472">
          <cell r="B472">
            <v>5000</v>
          </cell>
          <cell r="C472">
            <v>53353.16</v>
          </cell>
        </row>
        <row r="474">
          <cell r="B474">
            <v>5000</v>
          </cell>
          <cell r="C474">
            <v>3921.16</v>
          </cell>
        </row>
        <row r="475">
          <cell r="C475">
            <v>49432</v>
          </cell>
        </row>
        <row r="497">
          <cell r="E497">
            <v>226818.1</v>
          </cell>
          <cell r="F497">
            <v>254303</v>
          </cell>
        </row>
        <row r="501">
          <cell r="E501">
            <v>225777.5</v>
          </cell>
          <cell r="F501">
            <v>253346.6</v>
          </cell>
        </row>
        <row r="505">
          <cell r="E505">
            <v>1040.5999999999999</v>
          </cell>
          <cell r="F505">
            <v>956.4</v>
          </cell>
        </row>
        <row r="510">
          <cell r="E510">
            <v>0</v>
          </cell>
          <cell r="F510">
            <v>0</v>
          </cell>
        </row>
        <row r="511">
          <cell r="E511">
            <v>0</v>
          </cell>
          <cell r="F511">
            <v>0</v>
          </cell>
        </row>
        <row r="519">
          <cell r="E519">
            <v>0</v>
          </cell>
          <cell r="F519">
            <v>0</v>
          </cell>
        </row>
        <row r="522">
          <cell r="E522">
            <v>0</v>
          </cell>
          <cell r="F522">
            <v>0</v>
          </cell>
        </row>
        <row r="525">
          <cell r="E525">
            <v>0</v>
          </cell>
          <cell r="F525">
            <v>0</v>
          </cell>
        </row>
        <row r="546">
          <cell r="C546">
            <v>40978.480000000003</v>
          </cell>
          <cell r="D546">
            <v>36305.99</v>
          </cell>
        </row>
        <row r="547">
          <cell r="C547">
            <v>0</v>
          </cell>
        </row>
        <row r="548">
          <cell r="C548">
            <v>34959.89</v>
          </cell>
          <cell r="D548">
            <v>38058.660000000003</v>
          </cell>
        </row>
        <row r="549">
          <cell r="C549">
            <v>0</v>
          </cell>
        </row>
        <row r="550">
          <cell r="C550">
            <v>0</v>
          </cell>
        </row>
        <row r="551">
          <cell r="C551">
            <v>3271.29</v>
          </cell>
          <cell r="D551">
            <v>3619.76</v>
          </cell>
        </row>
        <row r="552">
          <cell r="C552">
            <v>0</v>
          </cell>
        </row>
        <row r="553">
          <cell r="C553">
            <v>0</v>
          </cell>
        </row>
        <row r="554">
          <cell r="C554">
            <v>0</v>
          </cell>
        </row>
        <row r="555">
          <cell r="C555">
            <v>0</v>
          </cell>
        </row>
        <row r="573">
          <cell r="E573">
            <v>102</v>
          </cell>
          <cell r="F573">
            <v>1141</v>
          </cell>
        </row>
        <row r="577">
          <cell r="E577">
            <v>488.95</v>
          </cell>
          <cell r="F577">
            <v>635.20000000000005</v>
          </cell>
        </row>
        <row r="587">
          <cell r="E587">
            <v>1243</v>
          </cell>
          <cell r="F587">
            <v>0</v>
          </cell>
        </row>
        <row r="590">
          <cell r="E590">
            <v>1243</v>
          </cell>
          <cell r="F590">
            <v>0</v>
          </cell>
        </row>
        <row r="621">
          <cell r="E621">
            <v>0</v>
          </cell>
          <cell r="F621">
            <v>0</v>
          </cell>
        </row>
        <row r="643">
          <cell r="D643">
            <v>334.35</v>
          </cell>
          <cell r="F643">
            <v>10548.91</v>
          </cell>
        </row>
        <row r="646">
          <cell r="D646">
            <v>160</v>
          </cell>
          <cell r="F646">
            <v>1130</v>
          </cell>
        </row>
        <row r="656">
          <cell r="C656">
            <v>36</v>
          </cell>
          <cell r="D656">
            <v>34</v>
          </cell>
        </row>
      </sheetData>
      <sheetData sheetId="14">
        <row r="10">
          <cell r="D10">
            <v>1891311.53</v>
          </cell>
          <cell r="E10">
            <v>9058</v>
          </cell>
          <cell r="G10">
            <v>264301.87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18200</v>
          </cell>
          <cell r="H11">
            <v>0</v>
          </cell>
        </row>
        <row r="13">
          <cell r="G13">
            <v>18200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</row>
        <row r="18">
          <cell r="B18">
            <v>0</v>
          </cell>
          <cell r="C18">
            <v>0</v>
          </cell>
          <cell r="D18">
            <v>1891311.53</v>
          </cell>
          <cell r="E18">
            <v>9058</v>
          </cell>
          <cell r="F18">
            <v>0</v>
          </cell>
          <cell r="G18">
            <v>282501.87</v>
          </cell>
          <cell r="H18">
            <v>0</v>
          </cell>
        </row>
        <row r="20">
          <cell r="D20">
            <v>1011049.9099999999</v>
          </cell>
          <cell r="E20">
            <v>9058</v>
          </cell>
          <cell r="G20">
            <v>264301.87</v>
          </cell>
        </row>
        <row r="21">
          <cell r="B21">
            <v>0</v>
          </cell>
          <cell r="C21">
            <v>0</v>
          </cell>
          <cell r="D21">
            <v>47262.29</v>
          </cell>
          <cell r="E21">
            <v>0</v>
          </cell>
          <cell r="F21">
            <v>0</v>
          </cell>
          <cell r="G21">
            <v>18200</v>
          </cell>
          <cell r="H21">
            <v>0</v>
          </cell>
        </row>
        <row r="22">
          <cell r="D22">
            <v>47262.29</v>
          </cell>
        </row>
        <row r="23">
          <cell r="G23">
            <v>18200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8">
          <cell r="B28">
            <v>0</v>
          </cell>
          <cell r="C28">
            <v>0</v>
          </cell>
          <cell r="D28">
            <v>1058312.2</v>
          </cell>
          <cell r="E28">
            <v>9058</v>
          </cell>
          <cell r="F28">
            <v>0</v>
          </cell>
          <cell r="G28">
            <v>282501.87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880261.62000000011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44">
          <cell r="C44">
            <v>3116</v>
          </cell>
        </row>
        <row r="45">
          <cell r="C45">
            <v>0</v>
          </cell>
        </row>
        <row r="48">
          <cell r="C48">
            <v>0</v>
          </cell>
        </row>
        <row r="51">
          <cell r="C51">
            <v>3116</v>
          </cell>
        </row>
        <row r="53">
          <cell r="C53">
            <v>3116</v>
          </cell>
        </row>
        <row r="54">
          <cell r="C54">
            <v>0</v>
          </cell>
        </row>
        <row r="57">
          <cell r="C57">
            <v>0</v>
          </cell>
        </row>
        <row r="60">
          <cell r="C60">
            <v>3116</v>
          </cell>
        </row>
        <row r="129">
          <cell r="C129">
            <v>0</v>
          </cell>
          <cell r="D129">
            <v>0</v>
          </cell>
        </row>
        <row r="177">
          <cell r="E177">
            <v>1747</v>
          </cell>
          <cell r="F177">
            <v>538</v>
          </cell>
          <cell r="H177">
            <v>1018</v>
          </cell>
        </row>
        <row r="383">
          <cell r="C383">
            <v>80234.820000000007</v>
          </cell>
          <cell r="D383">
            <v>71158.33</v>
          </cell>
        </row>
        <row r="421">
          <cell r="C421">
            <v>3456.58</v>
          </cell>
          <cell r="D421">
            <v>3258.42</v>
          </cell>
        </row>
        <row r="422">
          <cell r="C422">
            <v>0</v>
          </cell>
          <cell r="D422">
            <v>443.42</v>
          </cell>
        </row>
        <row r="423">
          <cell r="D423">
            <v>443.42</v>
          </cell>
        </row>
        <row r="426">
          <cell r="C426">
            <v>0.48</v>
          </cell>
        </row>
        <row r="428">
          <cell r="C428">
            <v>3456.1</v>
          </cell>
          <cell r="D428">
            <v>2815</v>
          </cell>
        </row>
        <row r="455">
          <cell r="B455">
            <v>0</v>
          </cell>
          <cell r="C455">
            <v>0</v>
          </cell>
        </row>
        <row r="456">
          <cell r="B456">
            <v>0</v>
          </cell>
          <cell r="C456">
            <v>0</v>
          </cell>
        </row>
        <row r="461">
          <cell r="B461">
            <v>0</v>
          </cell>
          <cell r="C461">
            <v>0</v>
          </cell>
        </row>
        <row r="466">
          <cell r="B466">
            <v>5499.25</v>
          </cell>
          <cell r="C466">
            <v>52774.69</v>
          </cell>
        </row>
        <row r="467">
          <cell r="B467">
            <v>0</v>
          </cell>
          <cell r="C467">
            <v>0</v>
          </cell>
        </row>
        <row r="472">
          <cell r="B472">
            <v>5499.25</v>
          </cell>
          <cell r="C472">
            <v>52774.69</v>
          </cell>
        </row>
        <row r="474">
          <cell r="B474">
            <v>5499.25</v>
          </cell>
          <cell r="C474">
            <v>1695.69</v>
          </cell>
        </row>
        <row r="475">
          <cell r="C475">
            <v>51079</v>
          </cell>
        </row>
        <row r="497">
          <cell r="E497">
            <v>165851.41</v>
          </cell>
          <cell r="F497">
            <v>209601.40999999997</v>
          </cell>
        </row>
        <row r="501">
          <cell r="E501">
            <v>164075</v>
          </cell>
          <cell r="F501">
            <v>207654.36</v>
          </cell>
        </row>
        <row r="505">
          <cell r="E505">
            <v>1776.41</v>
          </cell>
          <cell r="F505">
            <v>1947.05</v>
          </cell>
        </row>
        <row r="510">
          <cell r="E510">
            <v>0</v>
          </cell>
          <cell r="F510">
            <v>148.66</v>
          </cell>
        </row>
        <row r="511">
          <cell r="E511">
            <v>0</v>
          </cell>
          <cell r="F511">
            <v>0</v>
          </cell>
        </row>
        <row r="519">
          <cell r="E519">
            <v>0</v>
          </cell>
          <cell r="F519">
            <v>0</v>
          </cell>
        </row>
        <row r="522">
          <cell r="E522">
            <v>0</v>
          </cell>
          <cell r="F522">
            <v>0</v>
          </cell>
        </row>
        <row r="525">
          <cell r="E525">
            <v>0</v>
          </cell>
          <cell r="F525">
            <v>148.66</v>
          </cell>
        </row>
        <row r="539">
          <cell r="F539">
            <v>148.66</v>
          </cell>
        </row>
        <row r="546">
          <cell r="C546">
            <v>14998.58</v>
          </cell>
          <cell r="D546">
            <v>17015.62</v>
          </cell>
        </row>
        <row r="547">
          <cell r="C547">
            <v>0</v>
          </cell>
        </row>
        <row r="548">
          <cell r="C548">
            <v>34919.22</v>
          </cell>
          <cell r="D548">
            <v>40448.35</v>
          </cell>
        </row>
        <row r="549">
          <cell r="C549">
            <v>0</v>
          </cell>
        </row>
        <row r="550">
          <cell r="C550">
            <v>0</v>
          </cell>
        </row>
        <row r="551">
          <cell r="C551">
            <v>1654.75</v>
          </cell>
          <cell r="D551">
            <v>1765.8</v>
          </cell>
        </row>
        <row r="552">
          <cell r="C552">
            <v>0</v>
          </cell>
        </row>
        <row r="553">
          <cell r="C553">
            <v>0</v>
          </cell>
          <cell r="D553">
            <v>295.2</v>
          </cell>
        </row>
        <row r="554">
          <cell r="C554">
            <v>0</v>
          </cell>
        </row>
        <row r="555">
          <cell r="C555">
            <v>0</v>
          </cell>
        </row>
        <row r="573">
          <cell r="E573">
            <v>452.5</v>
          </cell>
          <cell r="F573">
            <v>1018</v>
          </cell>
        </row>
        <row r="577">
          <cell r="E577">
            <v>418.98999999999995</v>
          </cell>
          <cell r="F577">
            <v>451.9</v>
          </cell>
        </row>
        <row r="587">
          <cell r="E587">
            <v>2199.5</v>
          </cell>
          <cell r="F587">
            <v>538</v>
          </cell>
        </row>
        <row r="590">
          <cell r="E590">
            <v>2199.5</v>
          </cell>
          <cell r="F590">
            <v>538</v>
          </cell>
        </row>
        <row r="605">
          <cell r="E605">
            <v>0.48</v>
          </cell>
          <cell r="F605">
            <v>110.17</v>
          </cell>
        </row>
        <row r="621">
          <cell r="E621">
            <v>0</v>
          </cell>
          <cell r="F621">
            <v>0</v>
          </cell>
        </row>
        <row r="643">
          <cell r="F643">
            <v>8431.27</v>
          </cell>
        </row>
        <row r="646">
          <cell r="F646">
            <v>1520</v>
          </cell>
        </row>
        <row r="656">
          <cell r="C656">
            <v>30</v>
          </cell>
          <cell r="D656">
            <v>30</v>
          </cell>
        </row>
      </sheetData>
      <sheetData sheetId="15">
        <row r="10">
          <cell r="D10">
            <v>1202876.6499999999</v>
          </cell>
          <cell r="E10">
            <v>32085.360000000001</v>
          </cell>
          <cell r="G10">
            <v>433370.49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22409.07</v>
          </cell>
          <cell r="H11">
            <v>0</v>
          </cell>
        </row>
        <row r="13">
          <cell r="G13">
            <v>22409.07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</row>
        <row r="18">
          <cell r="B18">
            <v>0</v>
          </cell>
          <cell r="C18">
            <v>0</v>
          </cell>
          <cell r="D18">
            <v>1202876.6499999999</v>
          </cell>
          <cell r="E18">
            <v>32085.360000000001</v>
          </cell>
          <cell r="F18">
            <v>0</v>
          </cell>
          <cell r="G18">
            <v>455779.56</v>
          </cell>
          <cell r="H18">
            <v>0</v>
          </cell>
        </row>
        <row r="20">
          <cell r="D20">
            <v>641202.16999999993</v>
          </cell>
          <cell r="E20">
            <v>32085.360000000001</v>
          </cell>
          <cell r="G20">
            <v>433370.49</v>
          </cell>
        </row>
        <row r="21">
          <cell r="B21">
            <v>0</v>
          </cell>
          <cell r="C21">
            <v>0</v>
          </cell>
          <cell r="D21">
            <v>29229.74</v>
          </cell>
          <cell r="E21">
            <v>0</v>
          </cell>
          <cell r="F21">
            <v>0</v>
          </cell>
          <cell r="G21">
            <v>22409.07</v>
          </cell>
          <cell r="H21">
            <v>0</v>
          </cell>
        </row>
        <row r="22">
          <cell r="D22">
            <v>29229.74</v>
          </cell>
        </row>
        <row r="23">
          <cell r="G23">
            <v>22409.07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8">
          <cell r="B28">
            <v>0</v>
          </cell>
          <cell r="C28">
            <v>0</v>
          </cell>
          <cell r="D28">
            <v>670431.90999999992</v>
          </cell>
          <cell r="E28">
            <v>32085.360000000001</v>
          </cell>
          <cell r="F28">
            <v>0</v>
          </cell>
          <cell r="G28">
            <v>455779.56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561674.48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44">
          <cell r="C44">
            <v>9169</v>
          </cell>
        </row>
        <row r="45">
          <cell r="C45">
            <v>2110.9</v>
          </cell>
        </row>
        <row r="46">
          <cell r="C46">
            <v>0</v>
          </cell>
        </row>
        <row r="47">
          <cell r="C47">
            <v>2110.9</v>
          </cell>
        </row>
        <row r="48">
          <cell r="C48">
            <v>0</v>
          </cell>
        </row>
        <row r="51">
          <cell r="C51">
            <v>11279.9</v>
          </cell>
        </row>
        <row r="53">
          <cell r="C53">
            <v>9169</v>
          </cell>
        </row>
        <row r="54">
          <cell r="C54">
            <v>2110.9</v>
          </cell>
        </row>
        <row r="55">
          <cell r="C55">
            <v>0</v>
          </cell>
        </row>
        <row r="56">
          <cell r="C56">
            <v>2110.9</v>
          </cell>
        </row>
        <row r="57">
          <cell r="C57">
            <v>0</v>
          </cell>
        </row>
        <row r="60">
          <cell r="C60">
            <v>11279.9</v>
          </cell>
        </row>
        <row r="129">
          <cell r="C129">
            <v>0</v>
          </cell>
          <cell r="D129">
            <v>0</v>
          </cell>
        </row>
        <row r="177">
          <cell r="E177">
            <v>2579.2600000000002</v>
          </cell>
          <cell r="F177">
            <v>1559.25</v>
          </cell>
        </row>
        <row r="383">
          <cell r="C383">
            <v>10112.469999999999</v>
          </cell>
          <cell r="D383">
            <v>64468.04</v>
          </cell>
        </row>
        <row r="421">
          <cell r="C421">
            <v>11651.5</v>
          </cell>
          <cell r="D421">
            <v>6651.25</v>
          </cell>
        </row>
        <row r="422">
          <cell r="C422">
            <v>0</v>
          </cell>
        </row>
        <row r="428">
          <cell r="C428">
            <v>11651.5</v>
          </cell>
          <cell r="D428">
            <v>6651.25</v>
          </cell>
        </row>
        <row r="455">
          <cell r="B455">
            <v>0</v>
          </cell>
          <cell r="C455">
            <v>0</v>
          </cell>
        </row>
        <row r="456">
          <cell r="B456">
            <v>0</v>
          </cell>
          <cell r="C456">
            <v>0</v>
          </cell>
        </row>
        <row r="461">
          <cell r="B461">
            <v>0</v>
          </cell>
          <cell r="C461">
            <v>0</v>
          </cell>
        </row>
        <row r="466">
          <cell r="B466">
            <v>7493.2</v>
          </cell>
          <cell r="C466">
            <v>74541.899999999994</v>
          </cell>
        </row>
        <row r="467">
          <cell r="B467">
            <v>0</v>
          </cell>
          <cell r="C467">
            <v>0</v>
          </cell>
        </row>
        <row r="472">
          <cell r="B472">
            <v>7493.2</v>
          </cell>
          <cell r="C472">
            <v>74541.899999999994</v>
          </cell>
        </row>
        <row r="474">
          <cell r="B474">
            <v>7493.2</v>
          </cell>
          <cell r="C474">
            <v>5988.9</v>
          </cell>
        </row>
        <row r="475">
          <cell r="C475">
            <v>68553</v>
          </cell>
        </row>
        <row r="497">
          <cell r="E497">
            <v>112555.18</v>
          </cell>
          <cell r="F497">
            <v>155800.79</v>
          </cell>
        </row>
        <row r="501">
          <cell r="E501">
            <v>110963.43</v>
          </cell>
          <cell r="F501">
            <v>153654.22</v>
          </cell>
        </row>
        <row r="505">
          <cell r="E505">
            <v>1591.75</v>
          </cell>
          <cell r="F505">
            <v>2146.5700000000002</v>
          </cell>
        </row>
        <row r="510">
          <cell r="E510">
            <v>0</v>
          </cell>
          <cell r="F510">
            <v>39.880000000000003</v>
          </cell>
        </row>
        <row r="511">
          <cell r="E511">
            <v>0</v>
          </cell>
          <cell r="F511">
            <v>0</v>
          </cell>
        </row>
        <row r="519">
          <cell r="E519">
            <v>0</v>
          </cell>
          <cell r="F519">
            <v>0</v>
          </cell>
        </row>
        <row r="522">
          <cell r="E522">
            <v>0</v>
          </cell>
          <cell r="F522">
            <v>0</v>
          </cell>
        </row>
        <row r="525">
          <cell r="E525">
            <v>0</v>
          </cell>
          <cell r="F525">
            <v>39.880000000000003</v>
          </cell>
        </row>
        <row r="539">
          <cell r="F539">
            <v>39.880000000000003</v>
          </cell>
        </row>
        <row r="546">
          <cell r="C546">
            <v>38053</v>
          </cell>
          <cell r="D546">
            <v>22094.48</v>
          </cell>
        </row>
        <row r="547">
          <cell r="C547">
            <v>0</v>
          </cell>
        </row>
        <row r="548">
          <cell r="C548">
            <v>63569.04</v>
          </cell>
          <cell r="D548">
            <v>40794.33</v>
          </cell>
        </row>
        <row r="549">
          <cell r="C549">
            <v>0</v>
          </cell>
        </row>
        <row r="550">
          <cell r="C550">
            <v>0</v>
          </cell>
        </row>
        <row r="551">
          <cell r="C551">
            <v>1999.35</v>
          </cell>
          <cell r="D551">
            <v>1927.47</v>
          </cell>
        </row>
        <row r="552">
          <cell r="C552">
            <v>0</v>
          </cell>
        </row>
        <row r="553">
          <cell r="C553">
            <v>0</v>
          </cell>
          <cell r="D553">
            <v>409</v>
          </cell>
        </row>
        <row r="554">
          <cell r="C554">
            <v>0</v>
          </cell>
        </row>
        <row r="555">
          <cell r="C555">
            <v>0</v>
          </cell>
        </row>
        <row r="573">
          <cell r="E573">
            <v>192</v>
          </cell>
        </row>
        <row r="577">
          <cell r="E577">
            <v>442.78</v>
          </cell>
          <cell r="F577">
            <v>598.01</v>
          </cell>
        </row>
        <row r="587">
          <cell r="E587">
            <v>1007</v>
          </cell>
          <cell r="F587">
            <v>1559.25</v>
          </cell>
        </row>
        <row r="590">
          <cell r="E590">
            <v>1007</v>
          </cell>
          <cell r="F590">
            <v>1559.25</v>
          </cell>
        </row>
        <row r="596">
          <cell r="F596">
            <v>17.23</v>
          </cell>
        </row>
        <row r="621">
          <cell r="E621">
            <v>0</v>
          </cell>
          <cell r="F621">
            <v>0</v>
          </cell>
        </row>
        <row r="643">
          <cell r="D643">
            <v>768.27</v>
          </cell>
          <cell r="F643">
            <v>11218.69</v>
          </cell>
        </row>
        <row r="656">
          <cell r="C656">
            <v>32</v>
          </cell>
          <cell r="D656">
            <v>35</v>
          </cell>
        </row>
      </sheetData>
      <sheetData sheetId="16">
        <row r="10">
          <cell r="D10">
            <v>2698243.27</v>
          </cell>
          <cell r="E10">
            <v>20528.34</v>
          </cell>
          <cell r="G10">
            <v>590156.92000000004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25552.28</v>
          </cell>
          <cell r="H11">
            <v>0</v>
          </cell>
        </row>
        <row r="13">
          <cell r="G13">
            <v>25552.28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</row>
        <row r="18">
          <cell r="B18">
            <v>0</v>
          </cell>
          <cell r="C18">
            <v>0</v>
          </cell>
          <cell r="D18">
            <v>2698243.27</v>
          </cell>
          <cell r="E18">
            <v>20528.34</v>
          </cell>
          <cell r="F18">
            <v>0</v>
          </cell>
          <cell r="G18">
            <v>615709.20000000007</v>
          </cell>
          <cell r="H18">
            <v>0</v>
          </cell>
        </row>
        <row r="20">
          <cell r="D20">
            <v>1355997.46</v>
          </cell>
          <cell r="E20">
            <v>17534.77</v>
          </cell>
          <cell r="G20">
            <v>587093.26</v>
          </cell>
        </row>
        <row r="21">
          <cell r="B21">
            <v>0</v>
          </cell>
          <cell r="C21">
            <v>0</v>
          </cell>
          <cell r="D21">
            <v>67180.3</v>
          </cell>
          <cell r="E21">
            <v>2395.35</v>
          </cell>
          <cell r="F21">
            <v>0</v>
          </cell>
          <cell r="G21">
            <v>26369.239999999998</v>
          </cell>
          <cell r="H21">
            <v>0</v>
          </cell>
        </row>
        <row r="22">
          <cell r="D22">
            <v>67180.3</v>
          </cell>
          <cell r="E22">
            <v>2395.35</v>
          </cell>
          <cell r="G22">
            <v>816.96</v>
          </cell>
        </row>
        <row r="23">
          <cell r="G23">
            <v>25552.28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8">
          <cell r="B28">
            <v>0</v>
          </cell>
          <cell r="C28">
            <v>0</v>
          </cell>
          <cell r="D28">
            <v>1423177.76</v>
          </cell>
          <cell r="E28">
            <v>19930.12</v>
          </cell>
          <cell r="F28">
            <v>0</v>
          </cell>
          <cell r="G28">
            <v>613462.5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1342245.81</v>
          </cell>
          <cell r="E35">
            <v>2993.5699999999997</v>
          </cell>
          <cell r="F35">
            <v>0</v>
          </cell>
          <cell r="G35">
            <v>3063.6600000000326</v>
          </cell>
          <cell r="H35">
            <v>0</v>
          </cell>
        </row>
        <row r="44">
          <cell r="C44">
            <v>6733.62</v>
          </cell>
        </row>
        <row r="45">
          <cell r="C45">
            <v>0</v>
          </cell>
        </row>
        <row r="48">
          <cell r="C48">
            <v>0</v>
          </cell>
        </row>
        <row r="51">
          <cell r="C51">
            <v>6733.62</v>
          </cell>
        </row>
        <row r="53">
          <cell r="C53">
            <v>6733.62</v>
          </cell>
        </row>
        <row r="54">
          <cell r="C54">
            <v>0</v>
          </cell>
        </row>
        <row r="57">
          <cell r="C57">
            <v>0</v>
          </cell>
        </row>
        <row r="60">
          <cell r="C60">
            <v>6733.62</v>
          </cell>
        </row>
        <row r="129">
          <cell r="C129">
            <v>0</v>
          </cell>
          <cell r="D129">
            <v>0</v>
          </cell>
        </row>
        <row r="177">
          <cell r="E177">
            <v>2585.5</v>
          </cell>
        </row>
        <row r="383">
          <cell r="C383">
            <v>33021.58</v>
          </cell>
          <cell r="D383">
            <v>55999.85</v>
          </cell>
        </row>
        <row r="421">
          <cell r="C421">
            <v>409</v>
          </cell>
          <cell r="D421">
            <v>173</v>
          </cell>
        </row>
        <row r="422">
          <cell r="C422">
            <v>0</v>
          </cell>
          <cell r="D422">
            <v>0</v>
          </cell>
        </row>
        <row r="428">
          <cell r="C428">
            <v>409</v>
          </cell>
          <cell r="D428">
            <v>173</v>
          </cell>
        </row>
        <row r="455">
          <cell r="B455">
            <v>0</v>
          </cell>
          <cell r="C455">
            <v>0</v>
          </cell>
        </row>
        <row r="456">
          <cell r="B456">
            <v>0</v>
          </cell>
          <cell r="C456">
            <v>0</v>
          </cell>
        </row>
        <row r="461">
          <cell r="B461">
            <v>0</v>
          </cell>
          <cell r="C461">
            <v>0</v>
          </cell>
        </row>
        <row r="466">
          <cell r="B466">
            <v>7499.48</v>
          </cell>
          <cell r="C466">
            <v>109344</v>
          </cell>
        </row>
        <row r="467">
          <cell r="B467">
            <v>0</v>
          </cell>
          <cell r="C467">
            <v>0</v>
          </cell>
        </row>
        <row r="472">
          <cell r="B472">
            <v>7499.48</v>
          </cell>
          <cell r="C472">
            <v>109344</v>
          </cell>
        </row>
        <row r="474">
          <cell r="B474">
            <v>7499.48</v>
          </cell>
          <cell r="C474">
            <v>7000</v>
          </cell>
        </row>
        <row r="475">
          <cell r="C475">
            <v>102344</v>
          </cell>
        </row>
        <row r="497">
          <cell r="E497">
            <v>205161.74</v>
          </cell>
          <cell r="F497">
            <v>217835.24</v>
          </cell>
        </row>
        <row r="501">
          <cell r="E501">
            <v>204460.53</v>
          </cell>
          <cell r="F501">
            <v>216980.18</v>
          </cell>
        </row>
        <row r="505">
          <cell r="E505">
            <v>701.21</v>
          </cell>
          <cell r="F505">
            <v>855.06</v>
          </cell>
        </row>
        <row r="510">
          <cell r="E510">
            <v>0</v>
          </cell>
          <cell r="F510">
            <v>17311.259999999998</v>
          </cell>
        </row>
        <row r="511">
          <cell r="E511">
            <v>0</v>
          </cell>
          <cell r="F511">
            <v>0</v>
          </cell>
        </row>
        <row r="519">
          <cell r="E519">
            <v>0</v>
          </cell>
          <cell r="F519">
            <v>0</v>
          </cell>
        </row>
        <row r="522">
          <cell r="E522">
            <v>0</v>
          </cell>
          <cell r="F522">
            <v>0</v>
          </cell>
        </row>
        <row r="525">
          <cell r="E525">
            <v>0</v>
          </cell>
          <cell r="F525">
            <v>17311.259999999998</v>
          </cell>
        </row>
        <row r="539">
          <cell r="F539">
            <v>17311.259999999998</v>
          </cell>
        </row>
        <row r="546">
          <cell r="C546">
            <v>21083.89</v>
          </cell>
          <cell r="D546">
            <v>45000</v>
          </cell>
        </row>
        <row r="547">
          <cell r="C547">
            <v>0</v>
          </cell>
        </row>
        <row r="548">
          <cell r="C548">
            <v>42318.49</v>
          </cell>
          <cell r="D548">
            <v>49341.31</v>
          </cell>
        </row>
        <row r="549">
          <cell r="C549">
            <v>0</v>
          </cell>
        </row>
        <row r="550">
          <cell r="C550">
            <v>0</v>
          </cell>
        </row>
        <row r="551">
          <cell r="C551">
            <v>3502.82</v>
          </cell>
          <cell r="D551">
            <v>3176.57</v>
          </cell>
        </row>
        <row r="552">
          <cell r="C552">
            <v>0</v>
          </cell>
        </row>
        <row r="553">
          <cell r="C553">
            <v>0</v>
          </cell>
          <cell r="D553">
            <v>355</v>
          </cell>
        </row>
        <row r="554">
          <cell r="C554">
            <v>72.72</v>
          </cell>
        </row>
        <row r="555">
          <cell r="C555">
            <v>0</v>
          </cell>
        </row>
        <row r="573">
          <cell r="E573">
            <v>600</v>
          </cell>
        </row>
        <row r="577">
          <cell r="E577">
            <v>679.75</v>
          </cell>
          <cell r="F577">
            <v>781.59</v>
          </cell>
        </row>
        <row r="587">
          <cell r="E587">
            <v>43</v>
          </cell>
          <cell r="F587">
            <v>0</v>
          </cell>
        </row>
        <row r="590">
          <cell r="E590">
            <v>43</v>
          </cell>
          <cell r="F590">
            <v>0</v>
          </cell>
        </row>
        <row r="621">
          <cell r="E621">
            <v>0</v>
          </cell>
          <cell r="F621">
            <v>0</v>
          </cell>
        </row>
        <row r="643">
          <cell r="D643">
            <v>502.33</v>
          </cell>
          <cell r="F643">
            <v>8125.92</v>
          </cell>
        </row>
        <row r="656">
          <cell r="C656">
            <v>48</v>
          </cell>
          <cell r="D656">
            <v>41</v>
          </cell>
        </row>
      </sheetData>
      <sheetData sheetId="17">
        <row r="10">
          <cell r="D10">
            <v>346560.05</v>
          </cell>
          <cell r="E10">
            <v>12893.31</v>
          </cell>
          <cell r="G10">
            <v>463965.26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33571.379999999997</v>
          </cell>
          <cell r="H11">
            <v>0</v>
          </cell>
        </row>
        <row r="13">
          <cell r="G13">
            <v>33571.379999999997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6750</v>
          </cell>
          <cell r="F15">
            <v>0</v>
          </cell>
          <cell r="G15">
            <v>39442.229999999996</v>
          </cell>
          <cell r="H15">
            <v>0</v>
          </cell>
        </row>
        <row r="16">
          <cell r="E16">
            <v>6750</v>
          </cell>
          <cell r="G16">
            <v>39442.229999999996</v>
          </cell>
        </row>
        <row r="18">
          <cell r="B18">
            <v>0</v>
          </cell>
          <cell r="C18">
            <v>0</v>
          </cell>
          <cell r="D18">
            <v>346560.05</v>
          </cell>
          <cell r="E18">
            <v>6143.3099999999995</v>
          </cell>
          <cell r="F18">
            <v>0</v>
          </cell>
          <cell r="G18">
            <v>458094.41000000003</v>
          </cell>
          <cell r="H18">
            <v>0</v>
          </cell>
        </row>
        <row r="20">
          <cell r="D20">
            <v>56316</v>
          </cell>
          <cell r="E20">
            <v>10190.24</v>
          </cell>
          <cell r="G20">
            <v>463965.26</v>
          </cell>
        </row>
        <row r="21">
          <cell r="B21">
            <v>0</v>
          </cell>
          <cell r="C21">
            <v>0</v>
          </cell>
          <cell r="D21">
            <v>8664</v>
          </cell>
          <cell r="E21">
            <v>860.06</v>
          </cell>
          <cell r="F21">
            <v>0</v>
          </cell>
          <cell r="G21">
            <v>33571.379999999997</v>
          </cell>
          <cell r="H21">
            <v>0</v>
          </cell>
        </row>
        <row r="22">
          <cell r="D22">
            <v>8664</v>
          </cell>
          <cell r="E22">
            <v>860.06</v>
          </cell>
        </row>
        <row r="23">
          <cell r="G23">
            <v>33571.379999999997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6750</v>
          </cell>
          <cell r="F25">
            <v>0</v>
          </cell>
          <cell r="G25">
            <v>39442.229999999996</v>
          </cell>
          <cell r="H25">
            <v>0</v>
          </cell>
        </row>
        <row r="26">
          <cell r="E26">
            <v>6750</v>
          </cell>
          <cell r="G26">
            <v>39442.229999999996</v>
          </cell>
        </row>
        <row r="28">
          <cell r="B28">
            <v>0</v>
          </cell>
          <cell r="C28">
            <v>0</v>
          </cell>
          <cell r="D28">
            <v>64980</v>
          </cell>
          <cell r="E28">
            <v>4300.2999999999993</v>
          </cell>
          <cell r="F28">
            <v>0</v>
          </cell>
          <cell r="G28">
            <v>458094.41000000003</v>
          </cell>
          <cell r="H28">
            <v>0</v>
          </cell>
        </row>
        <row r="30">
          <cell r="B30">
            <v>0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290244.05</v>
          </cell>
          <cell r="E35">
            <v>2703.0699999999997</v>
          </cell>
          <cell r="F35">
            <v>0</v>
          </cell>
          <cell r="G35">
            <v>0</v>
          </cell>
          <cell r="H35">
            <v>0</v>
          </cell>
        </row>
        <row r="44">
          <cell r="C44">
            <v>2519</v>
          </cell>
        </row>
        <row r="45">
          <cell r="C45">
            <v>1976.44</v>
          </cell>
        </row>
        <row r="47">
          <cell r="C47">
            <v>1976.44</v>
          </cell>
        </row>
        <row r="48">
          <cell r="C48">
            <v>0</v>
          </cell>
        </row>
        <row r="51">
          <cell r="C51">
            <v>4495.4400000000005</v>
          </cell>
        </row>
        <row r="53">
          <cell r="C53">
            <v>2519</v>
          </cell>
        </row>
        <row r="54">
          <cell r="C54">
            <v>1976.44</v>
          </cell>
        </row>
        <row r="56">
          <cell r="C56">
            <v>1976.44</v>
          </cell>
        </row>
        <row r="57">
          <cell r="C57">
            <v>0</v>
          </cell>
        </row>
        <row r="60">
          <cell r="C60">
            <v>4495.4400000000005</v>
          </cell>
        </row>
        <row r="129">
          <cell r="C129">
            <v>0</v>
          </cell>
          <cell r="D129">
            <v>0</v>
          </cell>
        </row>
        <row r="177">
          <cell r="E177">
            <v>0</v>
          </cell>
        </row>
        <row r="383">
          <cell r="C383">
            <v>423.12</v>
          </cell>
          <cell r="D383">
            <v>19378.48</v>
          </cell>
        </row>
        <row r="421">
          <cell r="C421">
            <v>786</v>
          </cell>
          <cell r="D421">
            <v>2815</v>
          </cell>
        </row>
        <row r="422">
          <cell r="C422">
            <v>0</v>
          </cell>
          <cell r="D422">
            <v>0</v>
          </cell>
        </row>
        <row r="428">
          <cell r="C428">
            <v>786</v>
          </cell>
          <cell r="D428">
            <v>2815</v>
          </cell>
        </row>
        <row r="455">
          <cell r="B455">
            <v>0</v>
          </cell>
          <cell r="C455">
            <v>0</v>
          </cell>
        </row>
        <row r="456">
          <cell r="B456">
            <v>0</v>
          </cell>
          <cell r="C456">
            <v>0</v>
          </cell>
        </row>
        <row r="461">
          <cell r="B461">
            <v>0</v>
          </cell>
          <cell r="C461">
            <v>0</v>
          </cell>
        </row>
        <row r="466">
          <cell r="B466">
            <v>4999.99</v>
          </cell>
          <cell r="C466">
            <v>103350</v>
          </cell>
        </row>
        <row r="467">
          <cell r="B467">
            <v>0</v>
          </cell>
          <cell r="C467">
            <v>0</v>
          </cell>
        </row>
        <row r="472">
          <cell r="B472">
            <v>4999.99</v>
          </cell>
          <cell r="C472">
            <v>103350</v>
          </cell>
        </row>
        <row r="474">
          <cell r="B474">
            <v>4999.99</v>
          </cell>
          <cell r="C474">
            <v>2000</v>
          </cell>
        </row>
        <row r="475">
          <cell r="B475">
            <v>0</v>
          </cell>
          <cell r="C475">
            <v>101350</v>
          </cell>
        </row>
        <row r="497">
          <cell r="E497">
            <v>106030.2</v>
          </cell>
          <cell r="F497">
            <v>123614.39999999999</v>
          </cell>
        </row>
        <row r="501">
          <cell r="E501">
            <v>105221</v>
          </cell>
          <cell r="F501">
            <v>122847</v>
          </cell>
        </row>
        <row r="505">
          <cell r="E505">
            <v>809.2</v>
          </cell>
          <cell r="F505">
            <v>767.4</v>
          </cell>
        </row>
        <row r="510">
          <cell r="E510">
            <v>15989.88</v>
          </cell>
          <cell r="F510">
            <v>7990.99</v>
          </cell>
        </row>
        <row r="511">
          <cell r="E511">
            <v>0</v>
          </cell>
          <cell r="F511">
            <v>0</v>
          </cell>
        </row>
        <row r="519">
          <cell r="E519">
            <v>0</v>
          </cell>
          <cell r="F519">
            <v>0</v>
          </cell>
        </row>
        <row r="522">
          <cell r="E522">
            <v>0</v>
          </cell>
          <cell r="F522">
            <v>0</v>
          </cell>
        </row>
        <row r="525">
          <cell r="E525">
            <v>15989.88</v>
          </cell>
          <cell r="F525">
            <v>7990.99</v>
          </cell>
        </row>
        <row r="539">
          <cell r="E539">
            <v>15989.88</v>
          </cell>
          <cell r="F539">
            <v>7990.99</v>
          </cell>
        </row>
        <row r="546">
          <cell r="C546">
            <v>49142.59</v>
          </cell>
          <cell r="D546">
            <v>25104.55</v>
          </cell>
        </row>
        <row r="547">
          <cell r="C547">
            <v>0</v>
          </cell>
        </row>
        <row r="548">
          <cell r="C548">
            <v>37628.120000000003</v>
          </cell>
          <cell r="D548">
            <v>28495.8</v>
          </cell>
        </row>
        <row r="549">
          <cell r="C549">
            <v>0</v>
          </cell>
        </row>
        <row r="550">
          <cell r="C550">
            <v>0</v>
          </cell>
        </row>
        <row r="551">
          <cell r="C551">
            <v>1762.75</v>
          </cell>
          <cell r="D551">
            <v>1667.07</v>
          </cell>
        </row>
        <row r="552">
          <cell r="C552">
            <v>0</v>
          </cell>
        </row>
        <row r="553">
          <cell r="C553">
            <v>0</v>
          </cell>
        </row>
        <row r="554">
          <cell r="C554">
            <v>76.319999999999993</v>
          </cell>
          <cell r="D554">
            <v>0</v>
          </cell>
        </row>
        <row r="555">
          <cell r="C555">
            <v>0</v>
          </cell>
        </row>
        <row r="577">
          <cell r="E577">
            <v>305.99</v>
          </cell>
          <cell r="F577">
            <v>291.70999999999998</v>
          </cell>
        </row>
        <row r="587">
          <cell r="E587">
            <v>0</v>
          </cell>
          <cell r="F587">
            <v>0</v>
          </cell>
        </row>
        <row r="621">
          <cell r="E621">
            <v>0</v>
          </cell>
          <cell r="F621">
            <v>0</v>
          </cell>
        </row>
        <row r="646">
          <cell r="F646">
            <v>640</v>
          </cell>
        </row>
        <row r="656">
          <cell r="C656">
            <v>24</v>
          </cell>
          <cell r="D656">
            <v>24</v>
          </cell>
        </row>
      </sheetData>
      <sheetData sheetId="18">
        <row r="10">
          <cell r="B10">
            <v>0</v>
          </cell>
          <cell r="C10">
            <v>0</v>
          </cell>
          <cell r="D10">
            <v>21223641.329999998</v>
          </cell>
          <cell r="E10">
            <v>689167.95000000007</v>
          </cell>
          <cell r="F10">
            <v>0</v>
          </cell>
          <cell r="G10">
            <v>1681977.0299999998</v>
          </cell>
          <cell r="H10">
            <v>0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121431.88</v>
          </cell>
          <cell r="H11">
            <v>0</v>
          </cell>
        </row>
        <row r="13">
          <cell r="G13">
            <v>121431.88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</row>
        <row r="18">
          <cell r="B18">
            <v>0</v>
          </cell>
          <cell r="C18">
            <v>0</v>
          </cell>
          <cell r="D18">
            <v>21223641.329999998</v>
          </cell>
          <cell r="E18">
            <v>689167.95000000007</v>
          </cell>
          <cell r="F18">
            <v>0</v>
          </cell>
          <cell r="G18">
            <v>1803408.9099999997</v>
          </cell>
          <cell r="H18">
            <v>0</v>
          </cell>
        </row>
        <row r="20">
          <cell r="B20">
            <v>0</v>
          </cell>
          <cell r="C20">
            <v>0</v>
          </cell>
          <cell r="D20">
            <v>3139070.1100000003</v>
          </cell>
          <cell r="E20">
            <v>59655.68</v>
          </cell>
          <cell r="F20">
            <v>0</v>
          </cell>
          <cell r="G20">
            <v>1516562.7999999998</v>
          </cell>
          <cell r="H20">
            <v>0</v>
          </cell>
        </row>
        <row r="21">
          <cell r="B21">
            <v>0</v>
          </cell>
          <cell r="C21">
            <v>0</v>
          </cell>
          <cell r="D21">
            <v>531908.86</v>
          </cell>
          <cell r="E21">
            <v>115683.62</v>
          </cell>
          <cell r="F21">
            <v>0</v>
          </cell>
          <cell r="G21">
            <v>154514.73000000001</v>
          </cell>
          <cell r="H21">
            <v>0</v>
          </cell>
        </row>
        <row r="22">
          <cell r="D22">
            <v>531908.86</v>
          </cell>
          <cell r="E22">
            <v>115683.62</v>
          </cell>
          <cell r="G22">
            <v>33082.85</v>
          </cell>
        </row>
        <row r="23">
          <cell r="G23">
            <v>121431.88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8">
          <cell r="B28">
            <v>0</v>
          </cell>
          <cell r="C28">
            <v>0</v>
          </cell>
          <cell r="D28">
            <v>3670978.97</v>
          </cell>
          <cell r="E28">
            <v>175339.3</v>
          </cell>
          <cell r="F28">
            <v>0</v>
          </cell>
          <cell r="G28">
            <v>1671077.5299999998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18084571.219999999</v>
          </cell>
          <cell r="E35">
            <v>629512.27</v>
          </cell>
          <cell r="F35">
            <v>0</v>
          </cell>
          <cell r="G35">
            <v>165414.22999999998</v>
          </cell>
          <cell r="H35">
            <v>0</v>
          </cell>
        </row>
        <row r="44">
          <cell r="C44">
            <v>56256.72</v>
          </cell>
        </row>
        <row r="45">
          <cell r="C45">
            <v>3633.97</v>
          </cell>
        </row>
        <row r="47">
          <cell r="C47">
            <v>3633.97</v>
          </cell>
        </row>
        <row r="48">
          <cell r="C48">
            <v>0</v>
          </cell>
        </row>
        <row r="51">
          <cell r="C51">
            <v>59890.69</v>
          </cell>
        </row>
        <row r="53">
          <cell r="C53">
            <v>56256.72</v>
          </cell>
        </row>
        <row r="54">
          <cell r="C54">
            <v>3633.97</v>
          </cell>
        </row>
        <row r="56">
          <cell r="C56">
            <v>3633.97</v>
          </cell>
        </row>
        <row r="57">
          <cell r="C57">
            <v>0</v>
          </cell>
        </row>
        <row r="60">
          <cell r="C60">
            <v>59890.69</v>
          </cell>
        </row>
        <row r="129">
          <cell r="C129">
            <v>0</v>
          </cell>
          <cell r="D129">
            <v>0</v>
          </cell>
        </row>
        <row r="177">
          <cell r="E177">
            <v>0</v>
          </cell>
          <cell r="F177">
            <v>755854.82</v>
          </cell>
        </row>
        <row r="383">
          <cell r="C383">
            <v>196031.98</v>
          </cell>
          <cell r="D383">
            <v>170385.91</v>
          </cell>
        </row>
        <row r="419">
          <cell r="C419">
            <v>104.77</v>
          </cell>
          <cell r="D419">
            <v>14.52</v>
          </cell>
        </row>
        <row r="421">
          <cell r="C421">
            <v>702902.45000000007</v>
          </cell>
          <cell r="D421">
            <v>15579.020000000075</v>
          </cell>
        </row>
        <row r="422">
          <cell r="C422">
            <v>297451.87</v>
          </cell>
          <cell r="D422">
            <v>3490.0800000000745</v>
          </cell>
        </row>
        <row r="423">
          <cell r="C423">
            <v>297451.87</v>
          </cell>
          <cell r="D423">
            <v>759344.9</v>
          </cell>
        </row>
        <row r="424">
          <cell r="D424">
            <v>755854.82</v>
          </cell>
        </row>
        <row r="426">
          <cell r="C426">
            <v>153.83000000000001</v>
          </cell>
        </row>
        <row r="428">
          <cell r="C428">
            <v>405296.75000000006</v>
          </cell>
          <cell r="D428">
            <v>12088.94</v>
          </cell>
        </row>
        <row r="455">
          <cell r="B455">
            <v>0</v>
          </cell>
          <cell r="C455">
            <v>0</v>
          </cell>
        </row>
        <row r="456">
          <cell r="B456">
            <v>0</v>
          </cell>
          <cell r="C456">
            <v>0</v>
          </cell>
        </row>
        <row r="461">
          <cell r="B461">
            <v>0</v>
          </cell>
          <cell r="C461">
            <v>0</v>
          </cell>
        </row>
        <row r="466">
          <cell r="B466">
            <v>108641.22</v>
          </cell>
          <cell r="C466">
            <v>435851</v>
          </cell>
        </row>
        <row r="467">
          <cell r="B467">
            <v>0</v>
          </cell>
          <cell r="C467">
            <v>0</v>
          </cell>
        </row>
        <row r="472">
          <cell r="B472">
            <v>108641.22</v>
          </cell>
          <cell r="C472">
            <v>435851</v>
          </cell>
        </row>
        <row r="474">
          <cell r="B474">
            <v>108641.22</v>
          </cell>
          <cell r="C474">
            <v>76955</v>
          </cell>
        </row>
        <row r="475">
          <cell r="C475">
            <v>358896</v>
          </cell>
        </row>
        <row r="497">
          <cell r="E497">
            <v>96036.37</v>
          </cell>
          <cell r="F497">
            <v>161348.25</v>
          </cell>
        </row>
        <row r="501">
          <cell r="E501">
            <v>95518.37</v>
          </cell>
          <cell r="F501">
            <v>160747.25</v>
          </cell>
        </row>
        <row r="505">
          <cell r="E505">
            <v>518</v>
          </cell>
          <cell r="F505">
            <v>601</v>
          </cell>
        </row>
        <row r="510">
          <cell r="E510">
            <v>7768</v>
          </cell>
          <cell r="F510">
            <v>36267.199999999997</v>
          </cell>
        </row>
        <row r="511">
          <cell r="E511">
            <v>0</v>
          </cell>
          <cell r="F511">
            <v>0</v>
          </cell>
        </row>
        <row r="519">
          <cell r="E519">
            <v>0</v>
          </cell>
          <cell r="F519">
            <v>0</v>
          </cell>
        </row>
        <row r="522">
          <cell r="E522">
            <v>0</v>
          </cell>
          <cell r="F522">
            <v>0</v>
          </cell>
        </row>
        <row r="525">
          <cell r="E525">
            <v>7768</v>
          </cell>
          <cell r="F525">
            <v>36267.199999999997</v>
          </cell>
        </row>
        <row r="539">
          <cell r="E539">
            <v>7768</v>
          </cell>
          <cell r="F539">
            <v>36267.199999999997</v>
          </cell>
        </row>
        <row r="546">
          <cell r="C546">
            <v>85497.68</v>
          </cell>
          <cell r="D546">
            <v>109019.69</v>
          </cell>
        </row>
        <row r="547">
          <cell r="C547">
            <v>0</v>
          </cell>
        </row>
        <row r="548">
          <cell r="C548">
            <v>154085.62</v>
          </cell>
          <cell r="D548">
            <v>187455.75</v>
          </cell>
        </row>
        <row r="549">
          <cell r="C549">
            <v>0</v>
          </cell>
        </row>
        <row r="550">
          <cell r="C550">
            <v>0</v>
          </cell>
        </row>
        <row r="551">
          <cell r="C551">
            <v>4360.32</v>
          </cell>
          <cell r="D551">
            <v>4168.9400000000005</v>
          </cell>
        </row>
        <row r="552">
          <cell r="C552">
            <v>0</v>
          </cell>
        </row>
        <row r="553">
          <cell r="C553">
            <v>0</v>
          </cell>
          <cell r="D553">
            <v>810.57</v>
          </cell>
        </row>
        <row r="554">
          <cell r="C554">
            <v>0</v>
          </cell>
        </row>
        <row r="555">
          <cell r="C555">
            <v>0</v>
          </cell>
        </row>
        <row r="568">
          <cell r="E568">
            <v>48157.75</v>
          </cell>
          <cell r="F568">
            <v>98458.16</v>
          </cell>
        </row>
        <row r="572">
          <cell r="E572">
            <v>1492</v>
          </cell>
          <cell r="F572">
            <v>392</v>
          </cell>
        </row>
        <row r="577">
          <cell r="E577">
            <v>9536.2199999999993</v>
          </cell>
          <cell r="F577">
            <v>15757.67</v>
          </cell>
        </row>
        <row r="587">
          <cell r="E587">
            <v>0</v>
          </cell>
          <cell r="F587">
            <v>671295.02</v>
          </cell>
        </row>
        <row r="590">
          <cell r="F590">
            <v>671295.02</v>
          </cell>
        </row>
        <row r="596">
          <cell r="F596">
            <v>116.51</v>
          </cell>
        </row>
        <row r="605">
          <cell r="E605">
            <v>12286.93</v>
          </cell>
          <cell r="F605">
            <v>72352.72</v>
          </cell>
        </row>
        <row r="621">
          <cell r="E621">
            <v>0</v>
          </cell>
          <cell r="F621">
            <v>0</v>
          </cell>
        </row>
        <row r="627">
          <cell r="F627">
            <v>84559.8</v>
          </cell>
        </row>
        <row r="643">
          <cell r="D643">
            <v>4008.79</v>
          </cell>
          <cell r="F643">
            <v>16951.169999999998</v>
          </cell>
        </row>
        <row r="656">
          <cell r="C656">
            <v>103</v>
          </cell>
          <cell r="D656">
            <v>94</v>
          </cell>
        </row>
      </sheetData>
      <sheetData sheetId="19">
        <row r="10">
          <cell r="D10">
            <v>8784921.4000000004</v>
          </cell>
          <cell r="G10">
            <v>681696.02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67123.48</v>
          </cell>
          <cell r="H11">
            <v>0</v>
          </cell>
        </row>
        <row r="13">
          <cell r="G13">
            <v>67123.48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37896.160000000003</v>
          </cell>
          <cell r="H15">
            <v>0</v>
          </cell>
        </row>
        <row r="16">
          <cell r="G16">
            <v>37896.160000000003</v>
          </cell>
        </row>
        <row r="18">
          <cell r="B18">
            <v>0</v>
          </cell>
          <cell r="C18">
            <v>0</v>
          </cell>
          <cell r="D18">
            <v>8784921.4000000004</v>
          </cell>
          <cell r="E18">
            <v>0</v>
          </cell>
          <cell r="F18">
            <v>0</v>
          </cell>
          <cell r="G18">
            <v>710923.34</v>
          </cell>
          <cell r="H18">
            <v>0</v>
          </cell>
        </row>
        <row r="20">
          <cell r="D20">
            <v>3288730.1</v>
          </cell>
          <cell r="G20">
            <v>681696.02</v>
          </cell>
        </row>
        <row r="21">
          <cell r="B21">
            <v>0</v>
          </cell>
          <cell r="C21">
            <v>0</v>
          </cell>
          <cell r="D21">
            <v>219623.03</v>
          </cell>
          <cell r="E21">
            <v>0</v>
          </cell>
          <cell r="F21">
            <v>0</v>
          </cell>
          <cell r="G21">
            <v>67123.48</v>
          </cell>
          <cell r="H21">
            <v>0</v>
          </cell>
        </row>
        <row r="22">
          <cell r="D22">
            <v>219623.03</v>
          </cell>
        </row>
        <row r="23">
          <cell r="G23">
            <v>67123.48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37896.160000000003</v>
          </cell>
          <cell r="H25">
            <v>0</v>
          </cell>
        </row>
        <row r="26">
          <cell r="G26">
            <v>37896.160000000003</v>
          </cell>
        </row>
        <row r="28">
          <cell r="B28">
            <v>0</v>
          </cell>
          <cell r="C28">
            <v>0</v>
          </cell>
          <cell r="D28">
            <v>3508353.13</v>
          </cell>
          <cell r="E28">
            <v>0</v>
          </cell>
          <cell r="F28">
            <v>0</v>
          </cell>
          <cell r="G28">
            <v>710923.34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5496191.3000000007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44">
          <cell r="C44">
            <v>60959.22</v>
          </cell>
        </row>
        <row r="45">
          <cell r="C45">
            <v>0</v>
          </cell>
        </row>
        <row r="48">
          <cell r="C48">
            <v>0</v>
          </cell>
        </row>
        <row r="51">
          <cell r="C51">
            <v>60959.22</v>
          </cell>
        </row>
        <row r="53">
          <cell r="C53">
            <v>60959.22</v>
          </cell>
        </row>
        <row r="54">
          <cell r="C54">
            <v>0</v>
          </cell>
        </row>
        <row r="57">
          <cell r="C57">
            <v>0</v>
          </cell>
        </row>
        <row r="60">
          <cell r="C60">
            <v>60959.22</v>
          </cell>
        </row>
        <row r="129">
          <cell r="C129">
            <v>0</v>
          </cell>
          <cell r="D129">
            <v>0</v>
          </cell>
        </row>
        <row r="177">
          <cell r="E177">
            <v>0</v>
          </cell>
        </row>
        <row r="383">
          <cell r="C383">
            <v>225643.48</v>
          </cell>
          <cell r="D383">
            <v>312088.31</v>
          </cell>
        </row>
        <row r="419">
          <cell r="C419">
            <v>199.35</v>
          </cell>
          <cell r="D419">
            <v>39.93</v>
          </cell>
        </row>
        <row r="421">
          <cell r="C421">
            <v>4663</v>
          </cell>
          <cell r="D421">
            <v>3496.44</v>
          </cell>
        </row>
        <row r="422">
          <cell r="C422">
            <v>0</v>
          </cell>
          <cell r="D422">
            <v>0</v>
          </cell>
        </row>
        <row r="428">
          <cell r="C428">
            <v>4663</v>
          </cell>
          <cell r="D428">
            <v>3496.44</v>
          </cell>
        </row>
        <row r="455">
          <cell r="B455">
            <v>0</v>
          </cell>
          <cell r="C455">
            <v>0</v>
          </cell>
        </row>
        <row r="456">
          <cell r="B456">
            <v>0</v>
          </cell>
          <cell r="C456">
            <v>0</v>
          </cell>
        </row>
        <row r="461">
          <cell r="B461">
            <v>0</v>
          </cell>
          <cell r="C461">
            <v>0</v>
          </cell>
        </row>
        <row r="466">
          <cell r="B466">
            <v>137561</v>
          </cell>
          <cell r="C466">
            <v>355564.57</v>
          </cell>
        </row>
        <row r="467">
          <cell r="B467">
            <v>0</v>
          </cell>
          <cell r="C467">
            <v>0</v>
          </cell>
        </row>
        <row r="472">
          <cell r="B472">
            <v>137561</v>
          </cell>
          <cell r="C472">
            <v>355564.57</v>
          </cell>
        </row>
        <row r="474">
          <cell r="B474">
            <v>137561</v>
          </cell>
          <cell r="C474">
            <v>71338.570000000007</v>
          </cell>
        </row>
        <row r="475">
          <cell r="C475">
            <v>284226</v>
          </cell>
        </row>
        <row r="497">
          <cell r="E497">
            <v>275524.5</v>
          </cell>
          <cell r="F497">
            <v>386887.4</v>
          </cell>
        </row>
        <row r="501">
          <cell r="E501">
            <v>274390.5</v>
          </cell>
          <cell r="F501">
            <v>385639.4</v>
          </cell>
        </row>
        <row r="505">
          <cell r="E505">
            <v>1134</v>
          </cell>
          <cell r="F505">
            <v>1248</v>
          </cell>
        </row>
        <row r="510">
          <cell r="E510">
            <v>11184.93</v>
          </cell>
          <cell r="F510">
            <v>240.2</v>
          </cell>
        </row>
        <row r="511">
          <cell r="E511">
            <v>0</v>
          </cell>
          <cell r="F511">
            <v>0</v>
          </cell>
        </row>
        <row r="519">
          <cell r="E519">
            <v>0</v>
          </cell>
          <cell r="F519">
            <v>0</v>
          </cell>
        </row>
        <row r="522">
          <cell r="E522">
            <v>0</v>
          </cell>
          <cell r="F522">
            <v>0</v>
          </cell>
        </row>
        <row r="525">
          <cell r="E525">
            <v>11184.93</v>
          </cell>
          <cell r="F525">
            <v>240.2</v>
          </cell>
        </row>
        <row r="539">
          <cell r="E539">
            <v>11184.93</v>
          </cell>
          <cell r="F539">
            <v>240.2</v>
          </cell>
        </row>
        <row r="546">
          <cell r="C546">
            <v>110001.24</v>
          </cell>
          <cell r="D546">
            <v>110996.2</v>
          </cell>
        </row>
        <row r="547">
          <cell r="C547">
            <v>0</v>
          </cell>
        </row>
        <row r="548">
          <cell r="C548">
            <v>355411.76</v>
          </cell>
          <cell r="D548">
            <v>495182.51</v>
          </cell>
        </row>
        <row r="549">
          <cell r="C549">
            <v>0</v>
          </cell>
        </row>
        <row r="550">
          <cell r="C550">
            <v>0</v>
          </cell>
        </row>
        <row r="551">
          <cell r="C551">
            <v>5706.75</v>
          </cell>
          <cell r="D551">
            <v>3902.21</v>
          </cell>
        </row>
        <row r="552">
          <cell r="C552">
            <v>0</v>
          </cell>
        </row>
        <row r="553">
          <cell r="C553">
            <v>0</v>
          </cell>
          <cell r="D553">
            <v>2914.79</v>
          </cell>
        </row>
        <row r="554">
          <cell r="C554">
            <v>0</v>
          </cell>
        </row>
        <row r="555">
          <cell r="C555">
            <v>0</v>
          </cell>
        </row>
        <row r="568">
          <cell r="E568">
            <v>53870.99</v>
          </cell>
          <cell r="F568">
            <v>57047.38</v>
          </cell>
        </row>
        <row r="577">
          <cell r="E577">
            <v>3434.78</v>
          </cell>
          <cell r="F577">
            <v>2398.63</v>
          </cell>
        </row>
        <row r="587">
          <cell r="E587">
            <v>0</v>
          </cell>
          <cell r="F587">
            <v>0</v>
          </cell>
        </row>
        <row r="596">
          <cell r="F596">
            <v>328.61</v>
          </cell>
        </row>
        <row r="605">
          <cell r="E605">
            <v>13.8</v>
          </cell>
        </row>
        <row r="621">
          <cell r="E621">
            <v>0</v>
          </cell>
          <cell r="F621">
            <v>0</v>
          </cell>
        </row>
        <row r="643">
          <cell r="D643">
            <v>1999.47</v>
          </cell>
          <cell r="F643">
            <v>20526.57</v>
          </cell>
        </row>
        <row r="646">
          <cell r="D646">
            <v>70</v>
          </cell>
          <cell r="F646">
            <v>5797</v>
          </cell>
        </row>
        <row r="656">
          <cell r="C656">
            <v>129</v>
          </cell>
          <cell r="D656">
            <v>119</v>
          </cell>
        </row>
      </sheetData>
      <sheetData sheetId="20">
        <row r="10">
          <cell r="D10">
            <v>1584100.79</v>
          </cell>
          <cell r="E10">
            <v>217968.21999999997</v>
          </cell>
          <cell r="G10">
            <v>1187320.3800000001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23834.94</v>
          </cell>
          <cell r="F11">
            <v>0</v>
          </cell>
          <cell r="G11">
            <v>77194.899999999994</v>
          </cell>
          <cell r="H11">
            <v>0</v>
          </cell>
        </row>
        <row r="12">
          <cell r="E12">
            <v>23834.94</v>
          </cell>
        </row>
        <row r="13">
          <cell r="G13">
            <v>77194.899999999994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</row>
        <row r="18">
          <cell r="B18">
            <v>0</v>
          </cell>
          <cell r="C18">
            <v>0</v>
          </cell>
          <cell r="D18">
            <v>1584100.79</v>
          </cell>
          <cell r="E18">
            <v>241803.15999999997</v>
          </cell>
          <cell r="F18">
            <v>0</v>
          </cell>
          <cell r="G18">
            <v>1264515.28</v>
          </cell>
          <cell r="H18">
            <v>0</v>
          </cell>
        </row>
        <row r="20">
          <cell r="D20">
            <v>637348.07999999996</v>
          </cell>
          <cell r="E20">
            <v>214719.96</v>
          </cell>
          <cell r="G20">
            <v>1187320.3800000001</v>
          </cell>
        </row>
        <row r="21">
          <cell r="B21">
            <v>0</v>
          </cell>
          <cell r="C21">
            <v>0</v>
          </cell>
          <cell r="D21">
            <v>39602.519999999997</v>
          </cell>
          <cell r="E21">
            <v>1709.05</v>
          </cell>
          <cell r="F21">
            <v>0</v>
          </cell>
          <cell r="G21">
            <v>77194.899999999994</v>
          </cell>
          <cell r="H21">
            <v>0</v>
          </cell>
        </row>
        <row r="22">
          <cell r="D22">
            <v>39602.519999999997</v>
          </cell>
          <cell r="E22">
            <v>1709.05</v>
          </cell>
        </row>
        <row r="23">
          <cell r="G23">
            <v>77194.899999999994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8">
          <cell r="B28">
            <v>0</v>
          </cell>
          <cell r="C28">
            <v>0</v>
          </cell>
          <cell r="D28">
            <v>676950.6</v>
          </cell>
          <cell r="E28">
            <v>216429.00999999998</v>
          </cell>
          <cell r="F28">
            <v>0</v>
          </cell>
          <cell r="G28">
            <v>1264515.28</v>
          </cell>
          <cell r="H28">
            <v>0</v>
          </cell>
        </row>
        <row r="30">
          <cell r="B30">
            <v>0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946752.71000000008</v>
          </cell>
          <cell r="E35">
            <v>3248.2599999999802</v>
          </cell>
          <cell r="F35">
            <v>0</v>
          </cell>
          <cell r="G35">
            <v>0</v>
          </cell>
          <cell r="H35">
            <v>0</v>
          </cell>
        </row>
        <row r="44">
          <cell r="C44">
            <v>97110.36</v>
          </cell>
        </row>
        <row r="45">
          <cell r="C45">
            <v>7323</v>
          </cell>
        </row>
        <row r="47">
          <cell r="C47">
            <v>7323</v>
          </cell>
        </row>
        <row r="48">
          <cell r="C48">
            <v>0</v>
          </cell>
        </row>
        <row r="51">
          <cell r="C51">
            <v>104433.36</v>
          </cell>
        </row>
        <row r="53">
          <cell r="C53">
            <v>97110.36</v>
          </cell>
        </row>
        <row r="54">
          <cell r="C54">
            <v>7323</v>
          </cell>
        </row>
        <row r="56">
          <cell r="C56">
            <v>7323</v>
          </cell>
        </row>
        <row r="57">
          <cell r="C57">
            <v>0</v>
          </cell>
        </row>
        <row r="60">
          <cell r="C60">
            <v>104433.36</v>
          </cell>
        </row>
        <row r="129">
          <cell r="C129">
            <v>0</v>
          </cell>
          <cell r="D129">
            <v>0</v>
          </cell>
        </row>
        <row r="177">
          <cell r="E177">
            <v>0</v>
          </cell>
        </row>
        <row r="383">
          <cell r="C383">
            <v>151179.91</v>
          </cell>
          <cell r="D383">
            <v>98383.65</v>
          </cell>
        </row>
        <row r="419">
          <cell r="C419">
            <v>60.64</v>
          </cell>
          <cell r="D419">
            <v>10.36</v>
          </cell>
        </row>
        <row r="421">
          <cell r="C421">
            <v>2629.4</v>
          </cell>
          <cell r="D421">
            <v>3699</v>
          </cell>
        </row>
        <row r="422">
          <cell r="C422">
            <v>0</v>
          </cell>
          <cell r="D422">
            <v>0</v>
          </cell>
        </row>
        <row r="428">
          <cell r="C428">
            <v>2629.4</v>
          </cell>
          <cell r="D428">
            <v>3699</v>
          </cell>
        </row>
        <row r="455">
          <cell r="B455">
            <v>0</v>
          </cell>
          <cell r="C455">
            <v>0</v>
          </cell>
        </row>
        <row r="456">
          <cell r="B456">
            <v>0</v>
          </cell>
          <cell r="C456">
            <v>0</v>
          </cell>
        </row>
        <row r="461">
          <cell r="B461">
            <v>0</v>
          </cell>
          <cell r="C461">
            <v>0</v>
          </cell>
        </row>
        <row r="466">
          <cell r="B466">
            <v>91447.39</v>
          </cell>
          <cell r="C466">
            <v>238591.75</v>
          </cell>
        </row>
        <row r="467">
          <cell r="B467">
            <v>0</v>
          </cell>
          <cell r="C467">
            <v>0</v>
          </cell>
        </row>
        <row r="472">
          <cell r="B472">
            <v>91447.39</v>
          </cell>
          <cell r="C472">
            <v>238591.75</v>
          </cell>
        </row>
        <row r="474">
          <cell r="B474">
            <v>91447.39</v>
          </cell>
          <cell r="C474">
            <v>27727.75</v>
          </cell>
        </row>
        <row r="475">
          <cell r="B475">
            <v>0</v>
          </cell>
          <cell r="C475">
            <v>210864</v>
          </cell>
        </row>
        <row r="497">
          <cell r="E497">
            <v>87849</v>
          </cell>
          <cell r="F497">
            <v>165569</v>
          </cell>
        </row>
        <row r="501">
          <cell r="E501">
            <v>86802</v>
          </cell>
          <cell r="F501">
            <v>163660</v>
          </cell>
        </row>
        <row r="505">
          <cell r="E505">
            <v>1047</v>
          </cell>
          <cell r="F505">
            <v>1909</v>
          </cell>
        </row>
        <row r="510">
          <cell r="E510">
            <v>1012.72</v>
          </cell>
          <cell r="F510">
            <v>342.71</v>
          </cell>
        </row>
        <row r="511">
          <cell r="E511">
            <v>0</v>
          </cell>
          <cell r="F511">
            <v>0</v>
          </cell>
        </row>
        <row r="519">
          <cell r="E519">
            <v>0</v>
          </cell>
          <cell r="F519">
            <v>0</v>
          </cell>
        </row>
        <row r="522">
          <cell r="E522">
            <v>0</v>
          </cell>
          <cell r="F522">
            <v>0</v>
          </cell>
        </row>
        <row r="525">
          <cell r="E525">
            <v>1012.72</v>
          </cell>
          <cell r="F525">
            <v>342.71</v>
          </cell>
        </row>
        <row r="539">
          <cell r="E539">
            <v>1012.72</v>
          </cell>
          <cell r="F539">
            <v>342.71</v>
          </cell>
        </row>
        <row r="546">
          <cell r="C546">
            <v>66065.98</v>
          </cell>
          <cell r="D546">
            <v>53585</v>
          </cell>
        </row>
        <row r="547">
          <cell r="C547">
            <v>0</v>
          </cell>
        </row>
        <row r="548">
          <cell r="C548">
            <v>121682.99</v>
          </cell>
          <cell r="D548">
            <v>105684.7</v>
          </cell>
        </row>
        <row r="549">
          <cell r="C549">
            <v>0</v>
          </cell>
        </row>
        <row r="550">
          <cell r="C550">
            <v>0</v>
          </cell>
        </row>
        <row r="551">
          <cell r="C551">
            <v>3260.38</v>
          </cell>
          <cell r="D551">
            <v>3225.92</v>
          </cell>
        </row>
        <row r="552">
          <cell r="C552">
            <v>0</v>
          </cell>
        </row>
        <row r="553">
          <cell r="C553">
            <v>0</v>
          </cell>
        </row>
        <row r="554">
          <cell r="C554">
            <v>0</v>
          </cell>
        </row>
        <row r="555">
          <cell r="C555">
            <v>0</v>
          </cell>
        </row>
        <row r="568">
          <cell r="E568">
            <v>18312.22</v>
          </cell>
          <cell r="F568">
            <v>25682.94</v>
          </cell>
        </row>
        <row r="577">
          <cell r="E577">
            <v>1483.39</v>
          </cell>
          <cell r="F577">
            <v>1950.89</v>
          </cell>
        </row>
        <row r="587">
          <cell r="E587">
            <v>0</v>
          </cell>
          <cell r="F587">
            <v>0</v>
          </cell>
        </row>
        <row r="596">
          <cell r="F596">
            <v>110.61</v>
          </cell>
        </row>
        <row r="621">
          <cell r="E621">
            <v>0</v>
          </cell>
          <cell r="F621">
            <v>0</v>
          </cell>
        </row>
        <row r="643">
          <cell r="D643">
            <v>0</v>
          </cell>
          <cell r="F643">
            <v>13395.46</v>
          </cell>
        </row>
        <row r="656">
          <cell r="C656">
            <v>86</v>
          </cell>
          <cell r="D656">
            <v>82</v>
          </cell>
        </row>
      </sheetData>
      <sheetData sheetId="21">
        <row r="10">
          <cell r="D10">
            <v>21268308.120000001</v>
          </cell>
          <cell r="E10">
            <v>14973.87</v>
          </cell>
          <cell r="G10">
            <v>960303.57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142203.42000000001</v>
          </cell>
          <cell r="H11">
            <v>0</v>
          </cell>
        </row>
        <row r="13">
          <cell r="G13">
            <v>142203.42000000001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</row>
        <row r="18">
          <cell r="B18">
            <v>0</v>
          </cell>
          <cell r="C18">
            <v>0</v>
          </cell>
          <cell r="D18">
            <v>21268308.120000001</v>
          </cell>
          <cell r="E18">
            <v>14973.87</v>
          </cell>
          <cell r="F18">
            <v>0</v>
          </cell>
          <cell r="G18">
            <v>1102506.99</v>
          </cell>
          <cell r="H18">
            <v>0</v>
          </cell>
        </row>
        <row r="20">
          <cell r="D20">
            <v>8344194.7599999998</v>
          </cell>
          <cell r="E20">
            <v>13110.92</v>
          </cell>
          <cell r="G20">
            <v>960303.57</v>
          </cell>
        </row>
        <row r="21">
          <cell r="B21">
            <v>0</v>
          </cell>
          <cell r="C21">
            <v>0</v>
          </cell>
          <cell r="D21">
            <v>527861.61</v>
          </cell>
          <cell r="E21">
            <v>752.34</v>
          </cell>
          <cell r="F21">
            <v>0</v>
          </cell>
          <cell r="G21">
            <v>142203.42000000001</v>
          </cell>
          <cell r="H21">
            <v>0</v>
          </cell>
        </row>
        <row r="22">
          <cell r="D22">
            <v>527861.61</v>
          </cell>
          <cell r="E22">
            <v>752.34</v>
          </cell>
        </row>
        <row r="23">
          <cell r="G23">
            <v>142203.42000000001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8">
          <cell r="B28">
            <v>0</v>
          </cell>
          <cell r="C28">
            <v>0</v>
          </cell>
          <cell r="D28">
            <v>8872056.3699999992</v>
          </cell>
          <cell r="E28">
            <v>13863.26</v>
          </cell>
          <cell r="F28">
            <v>0</v>
          </cell>
          <cell r="G28">
            <v>1102506.99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12924113.360000001</v>
          </cell>
          <cell r="E35">
            <v>1862.9500000000007</v>
          </cell>
          <cell r="F35">
            <v>0</v>
          </cell>
          <cell r="G35">
            <v>0</v>
          </cell>
          <cell r="H35">
            <v>0</v>
          </cell>
        </row>
        <row r="44">
          <cell r="C44">
            <v>42933.26</v>
          </cell>
        </row>
        <row r="45">
          <cell r="C45">
            <v>0</v>
          </cell>
        </row>
        <row r="48">
          <cell r="C48">
            <v>0</v>
          </cell>
        </row>
        <row r="51">
          <cell r="C51">
            <v>42933.26</v>
          </cell>
        </row>
        <row r="53">
          <cell r="C53">
            <v>42933.26</v>
          </cell>
        </row>
        <row r="54">
          <cell r="C54">
            <v>0</v>
          </cell>
        </row>
        <row r="57">
          <cell r="C57">
            <v>0</v>
          </cell>
        </row>
        <row r="60">
          <cell r="C60">
            <v>42933.26</v>
          </cell>
        </row>
        <row r="129">
          <cell r="C129">
            <v>0</v>
          </cell>
          <cell r="D129">
            <v>0</v>
          </cell>
        </row>
        <row r="177">
          <cell r="E177">
            <v>14166.09</v>
          </cell>
          <cell r="F177">
            <v>60.11</v>
          </cell>
        </row>
        <row r="383">
          <cell r="C383">
            <v>113450.7</v>
          </cell>
          <cell r="D383">
            <v>55162.71</v>
          </cell>
        </row>
        <row r="419">
          <cell r="C419">
            <v>273.38</v>
          </cell>
          <cell r="D419">
            <v>37.94</v>
          </cell>
        </row>
        <row r="421">
          <cell r="C421">
            <v>11426.03</v>
          </cell>
          <cell r="D421">
            <v>20952.77</v>
          </cell>
        </row>
        <row r="422">
          <cell r="C422">
            <v>0</v>
          </cell>
          <cell r="D422">
            <v>0</v>
          </cell>
        </row>
        <row r="423">
          <cell r="C423">
            <v>13395.98</v>
          </cell>
          <cell r="D423">
            <v>13395.98</v>
          </cell>
        </row>
        <row r="424">
          <cell r="C424">
            <v>13395.98</v>
          </cell>
          <cell r="D424">
            <v>13395.98</v>
          </cell>
        </row>
        <row r="426">
          <cell r="C426">
            <v>63.03</v>
          </cell>
          <cell r="D426">
            <v>63.27</v>
          </cell>
        </row>
        <row r="428">
          <cell r="C428">
            <v>11363</v>
          </cell>
          <cell r="D428">
            <v>20889.5</v>
          </cell>
        </row>
        <row r="455">
          <cell r="B455">
            <v>0</v>
          </cell>
          <cell r="C455">
            <v>0</v>
          </cell>
        </row>
        <row r="456">
          <cell r="B456">
            <v>0</v>
          </cell>
          <cell r="C456">
            <v>0</v>
          </cell>
        </row>
        <row r="461">
          <cell r="B461">
            <v>0</v>
          </cell>
          <cell r="C461">
            <v>0</v>
          </cell>
        </row>
        <row r="466">
          <cell r="B466">
            <v>131299.29</v>
          </cell>
          <cell r="C466">
            <v>221177.23</v>
          </cell>
        </row>
        <row r="467">
          <cell r="B467">
            <v>0</v>
          </cell>
          <cell r="C467">
            <v>0</v>
          </cell>
        </row>
        <row r="472">
          <cell r="B472">
            <v>131299.29</v>
          </cell>
          <cell r="C472">
            <v>221177.23</v>
          </cell>
        </row>
        <row r="474">
          <cell r="B474">
            <v>131299.29</v>
          </cell>
          <cell r="C474">
            <v>14865.23</v>
          </cell>
        </row>
        <row r="475">
          <cell r="C475">
            <v>206312</v>
          </cell>
        </row>
        <row r="497">
          <cell r="E497">
            <v>169624.55</v>
          </cell>
          <cell r="F497">
            <v>263965.98</v>
          </cell>
        </row>
        <row r="501">
          <cell r="E501">
            <v>168620.55</v>
          </cell>
          <cell r="F501">
            <v>262800.88</v>
          </cell>
        </row>
        <row r="505">
          <cell r="E505">
            <v>1004</v>
          </cell>
          <cell r="F505">
            <v>1165.0999999999999</v>
          </cell>
        </row>
        <row r="510">
          <cell r="E510">
            <v>8204.5499999999993</v>
          </cell>
          <cell r="F510">
            <v>26755.200000000001</v>
          </cell>
        </row>
        <row r="511">
          <cell r="E511">
            <v>0</v>
          </cell>
          <cell r="F511">
            <v>0</v>
          </cell>
        </row>
        <row r="519">
          <cell r="E519">
            <v>0</v>
          </cell>
          <cell r="F519">
            <v>0</v>
          </cell>
        </row>
        <row r="522">
          <cell r="E522">
            <v>0</v>
          </cell>
          <cell r="F522">
            <v>0</v>
          </cell>
        </row>
        <row r="525">
          <cell r="E525">
            <v>8204.5499999999993</v>
          </cell>
          <cell r="F525">
            <v>26755.200000000001</v>
          </cell>
        </row>
        <row r="539">
          <cell r="E539">
            <v>8204.5499999999993</v>
          </cell>
          <cell r="F539">
            <v>26755.200000000001</v>
          </cell>
        </row>
        <row r="546">
          <cell r="C546">
            <v>79244</v>
          </cell>
          <cell r="D546">
            <v>65640.88</v>
          </cell>
        </row>
        <row r="547">
          <cell r="C547">
            <v>0</v>
          </cell>
        </row>
        <row r="548">
          <cell r="C548">
            <v>128009.91</v>
          </cell>
          <cell r="D548">
            <v>123251.04</v>
          </cell>
        </row>
        <row r="549">
          <cell r="C549">
            <v>0</v>
          </cell>
        </row>
        <row r="550">
          <cell r="C550">
            <v>0</v>
          </cell>
        </row>
        <row r="551">
          <cell r="C551">
            <v>7818.34</v>
          </cell>
          <cell r="D551">
            <v>7517.2</v>
          </cell>
        </row>
        <row r="552">
          <cell r="C552">
            <v>0</v>
          </cell>
        </row>
        <row r="553">
          <cell r="C553">
            <v>0</v>
          </cell>
          <cell r="D553">
            <v>1647.4</v>
          </cell>
        </row>
        <row r="554">
          <cell r="C554">
            <v>0</v>
          </cell>
        </row>
        <row r="555">
          <cell r="C555">
            <v>0</v>
          </cell>
        </row>
        <row r="568">
          <cell r="E568">
            <v>129999.21</v>
          </cell>
          <cell r="F568">
            <v>138447.69</v>
          </cell>
        </row>
        <row r="577">
          <cell r="E577">
            <v>1262.3900000000001</v>
          </cell>
          <cell r="F577">
            <v>1440.86</v>
          </cell>
        </row>
        <row r="587">
          <cell r="E587">
            <v>0</v>
          </cell>
          <cell r="F587">
            <v>0</v>
          </cell>
        </row>
        <row r="596">
          <cell r="F596">
            <v>566.38</v>
          </cell>
        </row>
        <row r="605">
          <cell r="E605">
            <v>824.38</v>
          </cell>
          <cell r="F605">
            <v>60.35</v>
          </cell>
        </row>
        <row r="621">
          <cell r="E621">
            <v>0</v>
          </cell>
          <cell r="F621">
            <v>0</v>
          </cell>
        </row>
        <row r="627">
          <cell r="E627">
            <v>851.5</v>
          </cell>
          <cell r="F627">
            <v>60.11</v>
          </cell>
        </row>
        <row r="643">
          <cell r="D643">
            <v>827.37</v>
          </cell>
          <cell r="F643">
            <v>9209.4</v>
          </cell>
        </row>
        <row r="656">
          <cell r="C656">
            <v>81</v>
          </cell>
          <cell r="D656">
            <v>75</v>
          </cell>
        </row>
      </sheetData>
      <sheetData sheetId="22">
        <row r="10">
          <cell r="D10">
            <v>9441486.2899999991</v>
          </cell>
          <cell r="E10">
            <v>218043.49</v>
          </cell>
          <cell r="F10">
            <v>0</v>
          </cell>
          <cell r="G10">
            <v>1456810.92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165886.22</v>
          </cell>
          <cell r="H11">
            <v>0</v>
          </cell>
        </row>
        <row r="13">
          <cell r="G13">
            <v>165886.22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</row>
        <row r="18">
          <cell r="B18">
            <v>0</v>
          </cell>
          <cell r="C18">
            <v>0</v>
          </cell>
          <cell r="D18">
            <v>9441486.2899999991</v>
          </cell>
          <cell r="E18">
            <v>218043.49</v>
          </cell>
          <cell r="F18">
            <v>0</v>
          </cell>
          <cell r="G18">
            <v>1622697.14</v>
          </cell>
          <cell r="H18">
            <v>0</v>
          </cell>
        </row>
        <row r="20">
          <cell r="D20">
            <v>4685877.34</v>
          </cell>
          <cell r="E20">
            <v>158738.99</v>
          </cell>
          <cell r="F20">
            <v>0</v>
          </cell>
          <cell r="G20">
            <v>1439944.26</v>
          </cell>
        </row>
        <row r="21">
          <cell r="B21">
            <v>0</v>
          </cell>
          <cell r="C21">
            <v>0</v>
          </cell>
          <cell r="D21">
            <v>234112.57</v>
          </cell>
          <cell r="E21">
            <v>6474</v>
          </cell>
          <cell r="F21">
            <v>0</v>
          </cell>
          <cell r="G21">
            <v>175086.22</v>
          </cell>
          <cell r="H21">
            <v>0</v>
          </cell>
        </row>
        <row r="22">
          <cell r="D22">
            <v>234112.57</v>
          </cell>
          <cell r="E22">
            <v>6474</v>
          </cell>
          <cell r="F22">
            <v>0</v>
          </cell>
          <cell r="G22">
            <v>9200</v>
          </cell>
        </row>
        <row r="23">
          <cell r="G23">
            <v>165886.22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8">
          <cell r="B28">
            <v>0</v>
          </cell>
          <cell r="C28">
            <v>0</v>
          </cell>
          <cell r="D28">
            <v>4919989.91</v>
          </cell>
          <cell r="E28">
            <v>165212.99</v>
          </cell>
          <cell r="F28">
            <v>0</v>
          </cell>
          <cell r="G28">
            <v>1615030.48</v>
          </cell>
          <cell r="H28">
            <v>0</v>
          </cell>
        </row>
        <row r="30">
          <cell r="B30">
            <v>0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4755608.9499999993</v>
          </cell>
          <cell r="E35">
            <v>59304.5</v>
          </cell>
          <cell r="F35">
            <v>0</v>
          </cell>
          <cell r="G35">
            <v>16866.659999999916</v>
          </cell>
          <cell r="H35">
            <v>0</v>
          </cell>
        </row>
        <row r="44">
          <cell r="C44">
            <v>105149.7</v>
          </cell>
        </row>
        <row r="45">
          <cell r="C45">
            <v>9018.34</v>
          </cell>
        </row>
        <row r="47">
          <cell r="C47">
            <v>9018.34</v>
          </cell>
        </row>
        <row r="48">
          <cell r="C48">
            <v>0</v>
          </cell>
        </row>
        <row r="51">
          <cell r="C51">
            <v>114168.04</v>
          </cell>
        </row>
        <row r="53">
          <cell r="C53">
            <v>105149.7</v>
          </cell>
        </row>
        <row r="54">
          <cell r="C54">
            <v>9018.34</v>
          </cell>
        </row>
        <row r="56">
          <cell r="C56">
            <v>9018.34</v>
          </cell>
        </row>
        <row r="57">
          <cell r="C57">
            <v>0</v>
          </cell>
        </row>
        <row r="60">
          <cell r="C60">
            <v>114168.04</v>
          </cell>
        </row>
        <row r="129">
          <cell r="C129">
            <v>0</v>
          </cell>
          <cell r="D129">
            <v>0</v>
          </cell>
        </row>
        <row r="177">
          <cell r="E177">
            <v>0</v>
          </cell>
        </row>
        <row r="383">
          <cell r="C383">
            <v>255773.46</v>
          </cell>
          <cell r="D383">
            <v>130491.33</v>
          </cell>
        </row>
        <row r="419">
          <cell r="C419">
            <v>172.77</v>
          </cell>
          <cell r="D419">
            <v>33.19</v>
          </cell>
        </row>
        <row r="421">
          <cell r="C421">
            <v>2868</v>
          </cell>
          <cell r="D421">
            <v>5325.84</v>
          </cell>
        </row>
        <row r="422">
          <cell r="C422">
            <v>0</v>
          </cell>
          <cell r="D422">
            <v>0</v>
          </cell>
        </row>
        <row r="426">
          <cell r="D426">
            <v>639.84</v>
          </cell>
        </row>
        <row r="428">
          <cell r="C428">
            <v>2868</v>
          </cell>
          <cell r="D428">
            <v>4686</v>
          </cell>
        </row>
        <row r="455">
          <cell r="B455">
            <v>0</v>
          </cell>
          <cell r="C455">
            <v>0</v>
          </cell>
        </row>
        <row r="456">
          <cell r="B456">
            <v>0</v>
          </cell>
          <cell r="C456">
            <v>0</v>
          </cell>
        </row>
        <row r="461">
          <cell r="B461">
            <v>0</v>
          </cell>
          <cell r="C461">
            <v>0</v>
          </cell>
        </row>
        <row r="466">
          <cell r="B466">
            <v>136465.17000000001</v>
          </cell>
          <cell r="C466">
            <v>731397.57</v>
          </cell>
        </row>
        <row r="467">
          <cell r="B467">
            <v>0</v>
          </cell>
          <cell r="C467">
            <v>0</v>
          </cell>
        </row>
        <row r="472">
          <cell r="B472">
            <v>136465.17000000001</v>
          </cell>
          <cell r="C472">
            <v>731397.57</v>
          </cell>
        </row>
        <row r="474">
          <cell r="B474">
            <v>136465.17000000001</v>
          </cell>
          <cell r="C474">
            <v>88435</v>
          </cell>
        </row>
        <row r="475">
          <cell r="C475">
            <v>642962.56999999995</v>
          </cell>
        </row>
        <row r="497">
          <cell r="E497">
            <v>246160.87</v>
          </cell>
          <cell r="F497">
            <v>412098.8</v>
          </cell>
        </row>
        <row r="501">
          <cell r="E501">
            <v>244998.87</v>
          </cell>
          <cell r="F501">
            <v>410001.8</v>
          </cell>
        </row>
        <row r="505">
          <cell r="E505">
            <v>1162</v>
          </cell>
          <cell r="F505">
            <v>2097</v>
          </cell>
        </row>
        <row r="510">
          <cell r="E510">
            <v>14679.32</v>
          </cell>
          <cell r="F510">
            <v>42028.85</v>
          </cell>
        </row>
        <row r="511">
          <cell r="E511">
            <v>0</v>
          </cell>
          <cell r="F511">
            <v>0</v>
          </cell>
        </row>
        <row r="519">
          <cell r="E519">
            <v>0</v>
          </cell>
          <cell r="F519">
            <v>0</v>
          </cell>
        </row>
        <row r="522">
          <cell r="E522">
            <v>0</v>
          </cell>
          <cell r="F522">
            <v>0</v>
          </cell>
        </row>
        <row r="525">
          <cell r="E525">
            <v>14679.32</v>
          </cell>
          <cell r="F525">
            <v>42028.85</v>
          </cell>
        </row>
        <row r="539">
          <cell r="E539">
            <v>14679.32</v>
          </cell>
          <cell r="F539">
            <v>42028.85</v>
          </cell>
        </row>
        <row r="546">
          <cell r="C546">
            <v>150194.4</v>
          </cell>
          <cell r="D546">
            <v>265049.84999999998</v>
          </cell>
        </row>
        <row r="547">
          <cell r="C547">
            <v>0</v>
          </cell>
        </row>
        <row r="548">
          <cell r="C548">
            <v>171321.36</v>
          </cell>
          <cell r="D548">
            <v>139246.38</v>
          </cell>
        </row>
        <row r="549">
          <cell r="C549">
            <v>0</v>
          </cell>
        </row>
        <row r="550">
          <cell r="C550">
            <v>0</v>
          </cell>
        </row>
        <row r="551">
          <cell r="C551">
            <v>5618.23</v>
          </cell>
          <cell r="D551">
            <v>6259.8</v>
          </cell>
        </row>
        <row r="552">
          <cell r="C552">
            <v>0</v>
          </cell>
        </row>
        <row r="553">
          <cell r="C553">
            <v>0</v>
          </cell>
          <cell r="D553">
            <v>219</v>
          </cell>
        </row>
        <row r="554">
          <cell r="C554">
            <v>0</v>
          </cell>
        </row>
        <row r="555">
          <cell r="C555">
            <v>0</v>
          </cell>
          <cell r="D555">
            <v>0</v>
          </cell>
        </row>
        <row r="568">
          <cell r="E568">
            <v>41951.040000000001</v>
          </cell>
          <cell r="F568">
            <v>62869.93</v>
          </cell>
        </row>
        <row r="572">
          <cell r="E572">
            <v>830</v>
          </cell>
          <cell r="F572">
            <v>391</v>
          </cell>
        </row>
        <row r="577">
          <cell r="E577">
            <v>2668.44</v>
          </cell>
          <cell r="F577">
            <v>3050.3</v>
          </cell>
        </row>
        <row r="587">
          <cell r="E587">
            <v>0</v>
          </cell>
          <cell r="F587">
            <v>0</v>
          </cell>
        </row>
        <row r="621">
          <cell r="E621">
            <v>0</v>
          </cell>
          <cell r="F621">
            <v>0</v>
          </cell>
        </row>
        <row r="643">
          <cell r="F643">
            <v>35616.19</v>
          </cell>
        </row>
        <row r="656">
          <cell r="C656">
            <v>122</v>
          </cell>
          <cell r="D656">
            <v>114</v>
          </cell>
        </row>
      </sheetData>
      <sheetData sheetId="23">
        <row r="10">
          <cell r="D10">
            <v>18942716.720000003</v>
          </cell>
          <cell r="E10">
            <v>133155.57</v>
          </cell>
          <cell r="G10">
            <v>925108.08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147083.31</v>
          </cell>
          <cell r="H11">
            <v>0</v>
          </cell>
        </row>
        <row r="13">
          <cell r="G13">
            <v>147083.31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</row>
        <row r="18">
          <cell r="B18">
            <v>0</v>
          </cell>
          <cell r="C18">
            <v>0</v>
          </cell>
          <cell r="D18">
            <v>18942716.720000003</v>
          </cell>
          <cell r="E18">
            <v>133155.57</v>
          </cell>
          <cell r="F18">
            <v>0</v>
          </cell>
          <cell r="G18">
            <v>1072191.3899999999</v>
          </cell>
          <cell r="H18">
            <v>0</v>
          </cell>
        </row>
        <row r="20">
          <cell r="D20">
            <v>6240164.6399999997</v>
          </cell>
          <cell r="E20">
            <v>111120.65</v>
          </cell>
          <cell r="G20">
            <v>925108.08</v>
          </cell>
        </row>
        <row r="21">
          <cell r="B21">
            <v>0</v>
          </cell>
          <cell r="C21">
            <v>0</v>
          </cell>
          <cell r="D21">
            <v>473262.63</v>
          </cell>
          <cell r="E21">
            <v>11782.84</v>
          </cell>
          <cell r="F21">
            <v>0</v>
          </cell>
          <cell r="G21">
            <v>147083.31</v>
          </cell>
          <cell r="H21">
            <v>0</v>
          </cell>
        </row>
        <row r="22">
          <cell r="C22" t="str">
            <v>SP</v>
          </cell>
          <cell r="D22">
            <v>473262.63</v>
          </cell>
          <cell r="E22">
            <v>11782.84</v>
          </cell>
        </row>
        <row r="23">
          <cell r="G23">
            <v>147083.31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8">
          <cell r="B28">
            <v>0</v>
          </cell>
          <cell r="C28">
            <v>0</v>
          </cell>
          <cell r="D28">
            <v>6713427.2699999996</v>
          </cell>
          <cell r="E28">
            <v>122903.48999999999</v>
          </cell>
          <cell r="F28">
            <v>0</v>
          </cell>
          <cell r="G28">
            <v>1072191.3899999999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12702552.080000002</v>
          </cell>
          <cell r="E35">
            <v>22034.920000000013</v>
          </cell>
          <cell r="F35">
            <v>0</v>
          </cell>
          <cell r="G35">
            <v>0</v>
          </cell>
          <cell r="H35">
            <v>0</v>
          </cell>
        </row>
        <row r="44">
          <cell r="C44">
            <v>20509.009999999998</v>
          </cell>
        </row>
        <row r="45">
          <cell r="C45">
            <v>3099.9</v>
          </cell>
        </row>
        <row r="47">
          <cell r="C47">
            <v>3099.9</v>
          </cell>
        </row>
        <row r="48">
          <cell r="C48">
            <v>0</v>
          </cell>
        </row>
        <row r="51">
          <cell r="C51">
            <v>23608.91</v>
          </cell>
        </row>
        <row r="53">
          <cell r="C53">
            <v>20509.009999999998</v>
          </cell>
        </row>
        <row r="54">
          <cell r="C54">
            <v>3099.9</v>
          </cell>
        </row>
        <row r="56">
          <cell r="C56">
            <v>3099.9</v>
          </cell>
        </row>
        <row r="57">
          <cell r="C57">
            <v>0</v>
          </cell>
        </row>
        <row r="60">
          <cell r="C60">
            <v>23608.91</v>
          </cell>
        </row>
        <row r="129">
          <cell r="C129">
            <v>0</v>
          </cell>
          <cell r="D129">
            <v>0</v>
          </cell>
        </row>
        <row r="177">
          <cell r="E177">
            <v>0</v>
          </cell>
        </row>
        <row r="383">
          <cell r="C383">
            <v>83560</v>
          </cell>
          <cell r="D383">
            <v>110305.78</v>
          </cell>
        </row>
        <row r="421">
          <cell r="C421">
            <v>186</v>
          </cell>
          <cell r="D421">
            <v>532</v>
          </cell>
        </row>
        <row r="422">
          <cell r="C422">
            <v>0</v>
          </cell>
          <cell r="D422">
            <v>0</v>
          </cell>
        </row>
        <row r="428">
          <cell r="C428">
            <v>186</v>
          </cell>
          <cell r="D428">
            <v>532</v>
          </cell>
        </row>
        <row r="455">
          <cell r="B455">
            <v>0</v>
          </cell>
          <cell r="C455">
            <v>0</v>
          </cell>
        </row>
        <row r="456">
          <cell r="B456">
            <v>0</v>
          </cell>
          <cell r="C456">
            <v>0</v>
          </cell>
        </row>
        <row r="461">
          <cell r="B461">
            <v>0</v>
          </cell>
          <cell r="C461">
            <v>0</v>
          </cell>
        </row>
        <row r="466">
          <cell r="B466">
            <v>59010.51</v>
          </cell>
          <cell r="C466">
            <v>224758</v>
          </cell>
        </row>
        <row r="467">
          <cell r="B467">
            <v>0</v>
          </cell>
          <cell r="C467">
            <v>0</v>
          </cell>
        </row>
        <row r="472">
          <cell r="B472">
            <v>59010.51</v>
          </cell>
          <cell r="C472">
            <v>224758</v>
          </cell>
        </row>
        <row r="474">
          <cell r="B474">
            <v>59010.51</v>
          </cell>
          <cell r="C474">
            <v>37577</v>
          </cell>
        </row>
        <row r="475">
          <cell r="C475">
            <v>187181</v>
          </cell>
        </row>
        <row r="497">
          <cell r="E497">
            <v>86482.5</v>
          </cell>
          <cell r="F497">
            <v>135947.5</v>
          </cell>
        </row>
        <row r="501">
          <cell r="E501">
            <v>85654.399999999994</v>
          </cell>
          <cell r="F501">
            <v>134274.4</v>
          </cell>
        </row>
        <row r="505">
          <cell r="E505">
            <v>828.1</v>
          </cell>
          <cell r="F505">
            <v>1673.1</v>
          </cell>
        </row>
        <row r="510">
          <cell r="E510">
            <v>1320.68</v>
          </cell>
          <cell r="F510">
            <v>1047.6199999999999</v>
          </cell>
        </row>
        <row r="511">
          <cell r="E511">
            <v>0</v>
          </cell>
          <cell r="F511">
            <v>0</v>
          </cell>
        </row>
        <row r="519">
          <cell r="E519">
            <v>0</v>
          </cell>
          <cell r="F519">
            <v>0</v>
          </cell>
        </row>
        <row r="522">
          <cell r="E522">
            <v>0</v>
          </cell>
          <cell r="F522">
            <v>0</v>
          </cell>
        </row>
        <row r="525">
          <cell r="E525">
            <v>1320.68</v>
          </cell>
          <cell r="F525">
            <v>1047.6199999999999</v>
          </cell>
        </row>
        <row r="539">
          <cell r="E539">
            <v>1320.68</v>
          </cell>
          <cell r="F539">
            <v>1047.6199999999999</v>
          </cell>
        </row>
        <row r="546">
          <cell r="C546">
            <v>111280.88</v>
          </cell>
          <cell r="D546">
            <v>72831.08</v>
          </cell>
        </row>
        <row r="547">
          <cell r="C547">
            <v>0</v>
          </cell>
        </row>
        <row r="548">
          <cell r="C548">
            <v>72204.81</v>
          </cell>
          <cell r="D548">
            <v>68098.19</v>
          </cell>
        </row>
        <row r="549">
          <cell r="C549">
            <v>0</v>
          </cell>
        </row>
        <row r="550">
          <cell r="C550">
            <v>0</v>
          </cell>
        </row>
        <row r="551">
          <cell r="C551">
            <v>4105.92</v>
          </cell>
          <cell r="D551">
            <v>4388.78</v>
          </cell>
        </row>
        <row r="552">
          <cell r="C552">
            <v>0</v>
          </cell>
        </row>
        <row r="553">
          <cell r="C553">
            <v>399.75</v>
          </cell>
          <cell r="D553">
            <v>3523.95</v>
          </cell>
        </row>
        <row r="554">
          <cell r="C554">
            <v>0</v>
          </cell>
        </row>
        <row r="555">
          <cell r="C555">
            <v>0</v>
          </cell>
        </row>
        <row r="568">
          <cell r="E568">
            <v>3731.69</v>
          </cell>
          <cell r="F568">
            <v>162.6</v>
          </cell>
        </row>
        <row r="577">
          <cell r="E577">
            <v>1012.64</v>
          </cell>
          <cell r="F577">
            <v>1300.6100000000001</v>
          </cell>
        </row>
        <row r="587">
          <cell r="E587">
            <v>0</v>
          </cell>
          <cell r="F587">
            <v>0</v>
          </cell>
        </row>
        <row r="596">
          <cell r="E596">
            <v>366.5</v>
          </cell>
          <cell r="F596">
            <v>97.62</v>
          </cell>
        </row>
        <row r="606">
          <cell r="E606">
            <v>0</v>
          </cell>
          <cell r="F606">
            <v>0</v>
          </cell>
        </row>
        <row r="621">
          <cell r="E621">
            <v>0</v>
          </cell>
          <cell r="F621">
            <v>0</v>
          </cell>
        </row>
        <row r="643">
          <cell r="C643">
            <v>0</v>
          </cell>
          <cell r="D643">
            <v>0</v>
          </cell>
          <cell r="E643">
            <v>0</v>
          </cell>
          <cell r="F643">
            <v>14538</v>
          </cell>
        </row>
        <row r="656">
          <cell r="C656">
            <v>63</v>
          </cell>
          <cell r="D656">
            <v>62</v>
          </cell>
        </row>
      </sheetData>
      <sheetData sheetId="24">
        <row r="10">
          <cell r="D10">
            <v>6318647.0299999993</v>
          </cell>
          <cell r="E10">
            <v>24900</v>
          </cell>
          <cell r="G10">
            <v>590821.34000000008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66319.7</v>
          </cell>
          <cell r="H11">
            <v>0</v>
          </cell>
        </row>
        <row r="13">
          <cell r="G13">
            <v>66319.7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</row>
        <row r="18">
          <cell r="B18">
            <v>0</v>
          </cell>
          <cell r="C18">
            <v>0</v>
          </cell>
          <cell r="D18">
            <v>6318647.0299999993</v>
          </cell>
          <cell r="E18">
            <v>24900</v>
          </cell>
          <cell r="F18">
            <v>0</v>
          </cell>
          <cell r="G18">
            <v>657141.04</v>
          </cell>
          <cell r="H18">
            <v>0</v>
          </cell>
        </row>
        <row r="20">
          <cell r="D20">
            <v>2388320.4499999997</v>
          </cell>
          <cell r="E20">
            <v>24900</v>
          </cell>
          <cell r="G20">
            <v>590821.34000000008</v>
          </cell>
        </row>
        <row r="21">
          <cell r="B21">
            <v>0</v>
          </cell>
          <cell r="C21">
            <v>0</v>
          </cell>
          <cell r="D21">
            <v>155269.54999999999</v>
          </cell>
          <cell r="E21">
            <v>0</v>
          </cell>
          <cell r="F21">
            <v>0</v>
          </cell>
          <cell r="G21">
            <v>66319.7</v>
          </cell>
          <cell r="H21">
            <v>0</v>
          </cell>
        </row>
        <row r="22">
          <cell r="D22">
            <v>155269.54999999999</v>
          </cell>
        </row>
        <row r="23">
          <cell r="G23">
            <v>66319.7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8">
          <cell r="B28">
            <v>0</v>
          </cell>
          <cell r="C28">
            <v>0</v>
          </cell>
          <cell r="D28">
            <v>2543589.9999999995</v>
          </cell>
          <cell r="E28">
            <v>24900</v>
          </cell>
          <cell r="F28">
            <v>0</v>
          </cell>
          <cell r="G28">
            <v>657141.04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3930326.5799999996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44">
          <cell r="C44">
            <v>35910.370000000003</v>
          </cell>
        </row>
        <row r="45">
          <cell r="C45">
            <v>6293.01</v>
          </cell>
        </row>
        <row r="47">
          <cell r="C47">
            <v>6293.01</v>
          </cell>
        </row>
        <row r="48">
          <cell r="C48">
            <v>0</v>
          </cell>
        </row>
        <row r="51">
          <cell r="C51">
            <v>42203.380000000005</v>
          </cell>
        </row>
        <row r="53">
          <cell r="C53">
            <v>35910.370000000003</v>
          </cell>
        </row>
        <row r="54">
          <cell r="C54">
            <v>6293.01</v>
          </cell>
        </row>
        <row r="56">
          <cell r="C56">
            <v>6293.01</v>
          </cell>
        </row>
        <row r="57">
          <cell r="C57">
            <v>0</v>
          </cell>
        </row>
        <row r="60">
          <cell r="C60">
            <v>42203.380000000005</v>
          </cell>
        </row>
        <row r="129">
          <cell r="C129">
            <v>0</v>
          </cell>
          <cell r="D129">
            <v>0</v>
          </cell>
        </row>
        <row r="177">
          <cell r="E177">
            <v>6206.08</v>
          </cell>
          <cell r="F177">
            <v>366.58</v>
          </cell>
        </row>
        <row r="383">
          <cell r="C383">
            <v>93805.46</v>
          </cell>
          <cell r="D383">
            <v>46544.87</v>
          </cell>
        </row>
        <row r="421">
          <cell r="C421">
            <v>2491.7800000000002</v>
          </cell>
          <cell r="D421">
            <v>3109.55</v>
          </cell>
        </row>
        <row r="422">
          <cell r="C422">
            <v>0</v>
          </cell>
          <cell r="D422">
            <v>0</v>
          </cell>
        </row>
        <row r="426">
          <cell r="D426">
            <v>575.15</v>
          </cell>
        </row>
        <row r="428">
          <cell r="C428">
            <v>2491.7800000000002</v>
          </cell>
          <cell r="D428">
            <v>2534.4</v>
          </cell>
        </row>
        <row r="455">
          <cell r="B455">
            <v>0</v>
          </cell>
          <cell r="C455">
            <v>0</v>
          </cell>
        </row>
        <row r="456">
          <cell r="B456">
            <v>0</v>
          </cell>
          <cell r="C456">
            <v>0</v>
          </cell>
        </row>
        <row r="461">
          <cell r="B461">
            <v>0</v>
          </cell>
          <cell r="C461">
            <v>0</v>
          </cell>
        </row>
        <row r="466">
          <cell r="B466">
            <v>78600</v>
          </cell>
          <cell r="C466">
            <v>325636</v>
          </cell>
        </row>
        <row r="467">
          <cell r="B467">
            <v>0</v>
          </cell>
          <cell r="C467">
            <v>0</v>
          </cell>
        </row>
        <row r="472">
          <cell r="B472">
            <v>78600</v>
          </cell>
          <cell r="C472">
            <v>325636</v>
          </cell>
        </row>
        <row r="474">
          <cell r="B474">
            <v>78600</v>
          </cell>
          <cell r="C474">
            <v>12000</v>
          </cell>
        </row>
        <row r="475">
          <cell r="C475">
            <v>313636</v>
          </cell>
        </row>
        <row r="497">
          <cell r="E497">
            <v>122860.29</v>
          </cell>
          <cell r="F497">
            <v>152214.5</v>
          </cell>
        </row>
        <row r="501">
          <cell r="E501">
            <v>121770.89</v>
          </cell>
          <cell r="F501">
            <v>150892.5</v>
          </cell>
        </row>
        <row r="505">
          <cell r="E505">
            <v>1089.4000000000001</v>
          </cell>
          <cell r="F505">
            <v>1322</v>
          </cell>
        </row>
        <row r="510">
          <cell r="E510">
            <v>22741.99</v>
          </cell>
          <cell r="F510">
            <v>23333</v>
          </cell>
        </row>
        <row r="511">
          <cell r="E511">
            <v>0</v>
          </cell>
          <cell r="F511">
            <v>0</v>
          </cell>
        </row>
        <row r="519">
          <cell r="E519">
            <v>0</v>
          </cell>
          <cell r="F519">
            <v>0</v>
          </cell>
        </row>
        <row r="522">
          <cell r="E522">
            <v>0</v>
          </cell>
          <cell r="F522">
            <v>0</v>
          </cell>
        </row>
        <row r="525">
          <cell r="E525">
            <v>22741.99</v>
          </cell>
          <cell r="F525">
            <v>23333</v>
          </cell>
        </row>
        <row r="539">
          <cell r="E539">
            <v>22741.99</v>
          </cell>
          <cell r="F539">
            <v>23333</v>
          </cell>
        </row>
        <row r="546">
          <cell r="C546">
            <v>50565.86</v>
          </cell>
          <cell r="D546">
            <v>84098</v>
          </cell>
        </row>
        <row r="547">
          <cell r="C547">
            <v>0</v>
          </cell>
        </row>
        <row r="548">
          <cell r="C548">
            <v>81868.56</v>
          </cell>
          <cell r="D548">
            <v>141831.66</v>
          </cell>
        </row>
        <row r="549">
          <cell r="C549">
            <v>0</v>
          </cell>
        </row>
        <row r="550">
          <cell r="C550">
            <v>0</v>
          </cell>
        </row>
        <row r="551">
          <cell r="C551">
            <v>6497.94</v>
          </cell>
          <cell r="D551">
            <v>5657.58</v>
          </cell>
        </row>
        <row r="552">
          <cell r="C552">
            <v>0</v>
          </cell>
        </row>
        <row r="553">
          <cell r="C553">
            <v>430.5</v>
          </cell>
          <cell r="D553">
            <v>2000</v>
          </cell>
        </row>
        <row r="554">
          <cell r="C554">
            <v>0</v>
          </cell>
        </row>
        <row r="555">
          <cell r="C555">
            <v>0</v>
          </cell>
        </row>
        <row r="568">
          <cell r="F568">
            <v>3545.52</v>
          </cell>
        </row>
        <row r="570">
          <cell r="E570">
            <v>300</v>
          </cell>
        </row>
        <row r="577">
          <cell r="E577">
            <v>748.75</v>
          </cell>
          <cell r="F577">
            <v>16358.15</v>
          </cell>
        </row>
        <row r="587">
          <cell r="E587">
            <v>0</v>
          </cell>
          <cell r="F587">
            <v>0</v>
          </cell>
        </row>
        <row r="596">
          <cell r="E596">
            <v>19.03</v>
          </cell>
        </row>
        <row r="605">
          <cell r="E605">
            <v>418.13</v>
          </cell>
          <cell r="F605">
            <v>575.15</v>
          </cell>
        </row>
        <row r="621">
          <cell r="E621">
            <v>0</v>
          </cell>
          <cell r="F621">
            <v>0</v>
          </cell>
        </row>
        <row r="627">
          <cell r="E627">
            <v>51.55</v>
          </cell>
          <cell r="F627">
            <v>366.58</v>
          </cell>
        </row>
        <row r="643">
          <cell r="D643">
            <v>455.93</v>
          </cell>
          <cell r="F643">
            <v>9034.93</v>
          </cell>
        </row>
        <row r="656">
          <cell r="C656">
            <v>52</v>
          </cell>
          <cell r="D656">
            <v>54</v>
          </cell>
        </row>
      </sheetData>
      <sheetData sheetId="25">
        <row r="10">
          <cell r="D10">
            <v>7103875.3499999996</v>
          </cell>
          <cell r="E10">
            <v>78073.7</v>
          </cell>
          <cell r="G10">
            <v>1508105.1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26825.53</v>
          </cell>
          <cell r="H11">
            <v>0</v>
          </cell>
        </row>
        <row r="13">
          <cell r="G13">
            <v>26825.53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</row>
        <row r="18">
          <cell r="B18">
            <v>0</v>
          </cell>
          <cell r="C18">
            <v>0</v>
          </cell>
          <cell r="D18">
            <v>7103875.3499999996</v>
          </cell>
          <cell r="E18">
            <v>78073.7</v>
          </cell>
          <cell r="F18">
            <v>0</v>
          </cell>
          <cell r="G18">
            <v>1534930.6300000001</v>
          </cell>
          <cell r="H18">
            <v>0</v>
          </cell>
        </row>
        <row r="20">
          <cell r="D20">
            <v>2020125.5599999998</v>
          </cell>
          <cell r="E20">
            <v>78073.7</v>
          </cell>
          <cell r="G20">
            <v>1508105.1</v>
          </cell>
        </row>
        <row r="21">
          <cell r="B21">
            <v>0</v>
          </cell>
          <cell r="C21">
            <v>0</v>
          </cell>
          <cell r="D21">
            <v>177596.88</v>
          </cell>
          <cell r="E21">
            <v>0</v>
          </cell>
          <cell r="F21">
            <v>0</v>
          </cell>
          <cell r="G21">
            <v>26825.53</v>
          </cell>
          <cell r="H21">
            <v>0</v>
          </cell>
        </row>
        <row r="22">
          <cell r="D22">
            <v>177596.88</v>
          </cell>
        </row>
        <row r="23">
          <cell r="G23">
            <v>26825.53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8">
          <cell r="B28">
            <v>0</v>
          </cell>
          <cell r="C28">
            <v>0</v>
          </cell>
          <cell r="D28">
            <v>2197722.44</v>
          </cell>
          <cell r="E28">
            <v>78073.7</v>
          </cell>
          <cell r="F28">
            <v>0</v>
          </cell>
          <cell r="G28">
            <v>1534930.6300000001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5083749.79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44">
          <cell r="C44">
            <v>39623.629999999997</v>
          </cell>
        </row>
        <row r="45">
          <cell r="C45">
            <v>0</v>
          </cell>
        </row>
        <row r="48">
          <cell r="C48">
            <v>0</v>
          </cell>
        </row>
        <row r="51">
          <cell r="C51">
            <v>39623.629999999997</v>
          </cell>
        </row>
        <row r="53">
          <cell r="C53">
            <v>39623.629999999997</v>
          </cell>
        </row>
        <row r="54">
          <cell r="C54">
            <v>0</v>
          </cell>
        </row>
        <row r="57">
          <cell r="C57">
            <v>0</v>
          </cell>
        </row>
        <row r="60">
          <cell r="C60">
            <v>39623.629999999997</v>
          </cell>
        </row>
        <row r="129">
          <cell r="C129">
            <v>0</v>
          </cell>
          <cell r="D129">
            <v>0</v>
          </cell>
        </row>
        <row r="177">
          <cell r="E177">
            <v>112107.52</v>
          </cell>
        </row>
        <row r="383">
          <cell r="C383">
            <v>114407.93</v>
          </cell>
          <cell r="D383">
            <v>90649.27</v>
          </cell>
        </row>
        <row r="419">
          <cell r="C419">
            <v>21.130000000000003</v>
          </cell>
          <cell r="D419">
            <v>14.78</v>
          </cell>
        </row>
        <row r="421">
          <cell r="C421">
            <v>30062.249999999996</v>
          </cell>
          <cell r="D421">
            <v>28447.739999999991</v>
          </cell>
        </row>
        <row r="422">
          <cell r="C422">
            <v>0</v>
          </cell>
          <cell r="D422">
            <v>0</v>
          </cell>
        </row>
        <row r="425">
          <cell r="C425">
            <v>28204.6</v>
          </cell>
          <cell r="D425">
            <v>26595</v>
          </cell>
        </row>
        <row r="426">
          <cell r="C426">
            <v>372.16999999999825</v>
          </cell>
          <cell r="D426">
            <v>186.73999999999069</v>
          </cell>
        </row>
        <row r="428">
          <cell r="C428">
            <v>1485.48</v>
          </cell>
          <cell r="D428">
            <v>1666</v>
          </cell>
        </row>
        <row r="455">
          <cell r="B455">
            <v>0</v>
          </cell>
          <cell r="C455">
            <v>0</v>
          </cell>
        </row>
        <row r="456">
          <cell r="B456">
            <v>0</v>
          </cell>
          <cell r="C456">
            <v>0</v>
          </cell>
        </row>
        <row r="461">
          <cell r="B461">
            <v>0</v>
          </cell>
          <cell r="C461">
            <v>0</v>
          </cell>
        </row>
        <row r="466">
          <cell r="B466">
            <v>29830.97</v>
          </cell>
          <cell r="C466">
            <v>9999.9599999999991</v>
          </cell>
        </row>
        <row r="467">
          <cell r="B467">
            <v>0</v>
          </cell>
          <cell r="C467">
            <v>0</v>
          </cell>
        </row>
        <row r="472">
          <cell r="B472">
            <v>29830.97</v>
          </cell>
          <cell r="C472">
            <v>9999.9599999999991</v>
          </cell>
        </row>
        <row r="474">
          <cell r="B474">
            <v>29830.97</v>
          </cell>
          <cell r="C474">
            <v>9999.9599999999991</v>
          </cell>
        </row>
        <row r="497">
          <cell r="E497">
            <v>0</v>
          </cell>
          <cell r="F497">
            <v>0</v>
          </cell>
        </row>
        <row r="510">
          <cell r="E510">
            <v>284</v>
          </cell>
          <cell r="F510">
            <v>862.32999999999993</v>
          </cell>
        </row>
        <row r="511">
          <cell r="E511">
            <v>0</v>
          </cell>
          <cell r="F511">
            <v>0</v>
          </cell>
        </row>
        <row r="519">
          <cell r="E519">
            <v>0</v>
          </cell>
          <cell r="F519">
            <v>0</v>
          </cell>
        </row>
        <row r="522">
          <cell r="E522">
            <v>0</v>
          </cell>
          <cell r="F522">
            <v>0</v>
          </cell>
        </row>
        <row r="525">
          <cell r="E525">
            <v>284</v>
          </cell>
          <cell r="F525">
            <v>862.32999999999993</v>
          </cell>
        </row>
        <row r="539">
          <cell r="E539">
            <v>284</v>
          </cell>
          <cell r="F539">
            <v>862.32999999999993</v>
          </cell>
        </row>
        <row r="546">
          <cell r="C546">
            <v>65896.240000000005</v>
          </cell>
          <cell r="D546">
            <v>89513.33</v>
          </cell>
        </row>
        <row r="547">
          <cell r="C547">
            <v>0</v>
          </cell>
        </row>
        <row r="548">
          <cell r="C548">
            <v>101658.86</v>
          </cell>
          <cell r="D548">
            <v>77394.570000000007</v>
          </cell>
        </row>
        <row r="549">
          <cell r="C549">
            <v>0</v>
          </cell>
        </row>
        <row r="550">
          <cell r="C550">
            <v>0</v>
          </cell>
        </row>
        <row r="551">
          <cell r="C551">
            <v>4244.05</v>
          </cell>
          <cell r="D551">
            <v>4993.5</v>
          </cell>
        </row>
        <row r="552">
          <cell r="C552">
            <v>0</v>
          </cell>
        </row>
        <row r="553">
          <cell r="C553">
            <v>0</v>
          </cell>
        </row>
        <row r="554">
          <cell r="C554">
            <v>0</v>
          </cell>
        </row>
        <row r="555">
          <cell r="C555">
            <v>0</v>
          </cell>
        </row>
        <row r="568">
          <cell r="E568">
            <v>30737.19</v>
          </cell>
          <cell r="F568">
            <v>45356.97</v>
          </cell>
        </row>
        <row r="572">
          <cell r="E572">
            <v>24846.65</v>
          </cell>
          <cell r="F572">
            <v>1853.16</v>
          </cell>
        </row>
        <row r="577">
          <cell r="E577">
            <v>963.02</v>
          </cell>
          <cell r="F577">
            <v>1408.49</v>
          </cell>
        </row>
        <row r="587">
          <cell r="E587">
            <v>0</v>
          </cell>
          <cell r="F587">
            <v>0</v>
          </cell>
        </row>
        <row r="614">
          <cell r="E614">
            <v>372.17</v>
          </cell>
          <cell r="F614">
            <v>186.74</v>
          </cell>
        </row>
        <row r="621">
          <cell r="E621">
            <v>0</v>
          </cell>
          <cell r="F621">
            <v>0</v>
          </cell>
        </row>
        <row r="643">
          <cell r="D643">
            <v>1004.66</v>
          </cell>
          <cell r="F643">
            <v>10292.83</v>
          </cell>
        </row>
        <row r="656">
          <cell r="C656">
            <v>69</v>
          </cell>
          <cell r="D656">
            <v>77</v>
          </cell>
        </row>
      </sheetData>
      <sheetData sheetId="26">
        <row r="10">
          <cell r="D10">
            <v>1811787.0999999999</v>
          </cell>
          <cell r="E10">
            <v>22316.46</v>
          </cell>
          <cell r="G10">
            <v>442792.12</v>
          </cell>
        </row>
        <row r="11">
          <cell r="B11">
            <v>0</v>
          </cell>
          <cell r="C11">
            <v>0</v>
          </cell>
          <cell r="D11">
            <v>2538285.21</v>
          </cell>
          <cell r="E11">
            <v>0</v>
          </cell>
          <cell r="F11">
            <v>0</v>
          </cell>
          <cell r="G11">
            <v>32441.1</v>
          </cell>
          <cell r="H11">
            <v>0</v>
          </cell>
        </row>
        <row r="13">
          <cell r="D13">
            <v>2538285.21</v>
          </cell>
          <cell r="G13">
            <v>32441.1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</row>
        <row r="18">
          <cell r="B18">
            <v>0</v>
          </cell>
          <cell r="C18">
            <v>0</v>
          </cell>
          <cell r="D18">
            <v>4350072.3099999996</v>
          </cell>
          <cell r="E18">
            <v>22316.46</v>
          </cell>
          <cell r="F18">
            <v>0</v>
          </cell>
          <cell r="G18">
            <v>475233.22</v>
          </cell>
          <cell r="H18">
            <v>0</v>
          </cell>
        </row>
        <row r="20">
          <cell r="D20">
            <v>757911.89</v>
          </cell>
          <cell r="E20">
            <v>20531.25</v>
          </cell>
          <cell r="G20">
            <v>442792.12</v>
          </cell>
        </row>
        <row r="21">
          <cell r="B21">
            <v>0</v>
          </cell>
          <cell r="C21">
            <v>0</v>
          </cell>
          <cell r="D21">
            <v>75360.22</v>
          </cell>
          <cell r="E21">
            <v>522.5</v>
          </cell>
          <cell r="F21">
            <v>0</v>
          </cell>
          <cell r="G21">
            <v>32441.1</v>
          </cell>
          <cell r="H21">
            <v>0</v>
          </cell>
        </row>
        <row r="22">
          <cell r="D22">
            <v>75360.22</v>
          </cell>
          <cell r="E22">
            <v>522.5</v>
          </cell>
        </row>
        <row r="23">
          <cell r="G23">
            <v>32441.1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8">
          <cell r="B28">
            <v>0</v>
          </cell>
          <cell r="C28">
            <v>0</v>
          </cell>
          <cell r="D28">
            <v>833272.11</v>
          </cell>
          <cell r="E28">
            <v>21053.75</v>
          </cell>
          <cell r="F28">
            <v>0</v>
          </cell>
          <cell r="G28">
            <v>475233.22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1053875.21</v>
          </cell>
          <cell r="E35">
            <v>1785.2099999999991</v>
          </cell>
          <cell r="F35">
            <v>0</v>
          </cell>
          <cell r="G35">
            <v>0</v>
          </cell>
          <cell r="H35">
            <v>0</v>
          </cell>
        </row>
        <row r="44">
          <cell r="C44">
            <v>21925.79</v>
          </cell>
        </row>
        <row r="45">
          <cell r="C45">
            <v>0</v>
          </cell>
        </row>
        <row r="48">
          <cell r="C48">
            <v>0</v>
          </cell>
        </row>
        <row r="51">
          <cell r="C51">
            <v>21925.79</v>
          </cell>
        </row>
        <row r="53">
          <cell r="C53">
            <v>21925.79</v>
          </cell>
        </row>
        <row r="54">
          <cell r="C54">
            <v>0</v>
          </cell>
        </row>
        <row r="57">
          <cell r="C57">
            <v>0</v>
          </cell>
        </row>
        <row r="60">
          <cell r="C60">
            <v>21925.79</v>
          </cell>
        </row>
        <row r="129">
          <cell r="C129">
            <v>0</v>
          </cell>
          <cell r="D129">
            <v>0</v>
          </cell>
        </row>
        <row r="177">
          <cell r="E177">
            <v>0</v>
          </cell>
        </row>
        <row r="383">
          <cell r="C383">
            <v>64049.13</v>
          </cell>
          <cell r="D383">
            <v>90812.66</v>
          </cell>
        </row>
        <row r="419">
          <cell r="C419">
            <v>169.06</v>
          </cell>
          <cell r="D419">
            <v>26.39</v>
          </cell>
        </row>
        <row r="421">
          <cell r="C421">
            <v>28282</v>
          </cell>
          <cell r="D421">
            <v>12795.44</v>
          </cell>
        </row>
        <row r="422">
          <cell r="C422">
            <v>0</v>
          </cell>
          <cell r="D422">
            <v>0</v>
          </cell>
        </row>
        <row r="425">
          <cell r="C425">
            <v>25282</v>
          </cell>
          <cell r="D425">
            <v>7297</v>
          </cell>
        </row>
        <row r="426">
          <cell r="D426">
            <v>998.44</v>
          </cell>
        </row>
        <row r="428">
          <cell r="C428">
            <v>3000</v>
          </cell>
          <cell r="D428">
            <v>4500</v>
          </cell>
        </row>
        <row r="455">
          <cell r="B455">
            <v>0</v>
          </cell>
          <cell r="C455">
            <v>0</v>
          </cell>
        </row>
        <row r="456">
          <cell r="B456">
            <v>0</v>
          </cell>
          <cell r="C456">
            <v>0</v>
          </cell>
        </row>
        <row r="461">
          <cell r="B461">
            <v>0</v>
          </cell>
          <cell r="C461">
            <v>0</v>
          </cell>
        </row>
        <row r="466">
          <cell r="B466">
            <v>14999.92</v>
          </cell>
          <cell r="C466">
            <v>35300.949999999997</v>
          </cell>
        </row>
        <row r="467">
          <cell r="B467">
            <v>0</v>
          </cell>
          <cell r="C467">
            <v>0</v>
          </cell>
        </row>
        <row r="472">
          <cell r="B472">
            <v>14999.92</v>
          </cell>
          <cell r="C472">
            <v>35300.949999999997</v>
          </cell>
        </row>
        <row r="474">
          <cell r="B474">
            <v>14999.92</v>
          </cell>
          <cell r="C474">
            <v>18999.95</v>
          </cell>
        </row>
        <row r="475">
          <cell r="C475">
            <v>16301</v>
          </cell>
        </row>
        <row r="497">
          <cell r="E497">
            <v>0</v>
          </cell>
          <cell r="F497">
            <v>0</v>
          </cell>
        </row>
        <row r="510">
          <cell r="E510">
            <v>565</v>
          </cell>
          <cell r="F510">
            <v>3931.85</v>
          </cell>
        </row>
        <row r="511">
          <cell r="E511">
            <v>0</v>
          </cell>
          <cell r="F511">
            <v>0</v>
          </cell>
        </row>
        <row r="519">
          <cell r="E519">
            <v>0</v>
          </cell>
          <cell r="F519">
            <v>0</v>
          </cell>
        </row>
        <row r="522">
          <cell r="E522">
            <v>0</v>
          </cell>
          <cell r="F522">
            <v>0</v>
          </cell>
        </row>
        <row r="525">
          <cell r="E525">
            <v>565</v>
          </cell>
          <cell r="F525">
            <v>3931.85</v>
          </cell>
        </row>
        <row r="539">
          <cell r="E539">
            <v>565</v>
          </cell>
          <cell r="F539">
            <v>3931.85</v>
          </cell>
        </row>
        <row r="546">
          <cell r="C546">
            <v>89248.1</v>
          </cell>
          <cell r="D546">
            <v>35664.32</v>
          </cell>
        </row>
        <row r="547">
          <cell r="C547">
            <v>0</v>
          </cell>
        </row>
        <row r="548">
          <cell r="C548">
            <v>73721.259999999995</v>
          </cell>
          <cell r="D548">
            <v>50832.2</v>
          </cell>
        </row>
        <row r="549">
          <cell r="C549">
            <v>0</v>
          </cell>
        </row>
        <row r="550">
          <cell r="C550">
            <v>0</v>
          </cell>
        </row>
        <row r="551">
          <cell r="C551">
            <v>4079.64</v>
          </cell>
          <cell r="D551">
            <v>3958.26</v>
          </cell>
        </row>
        <row r="552">
          <cell r="C552">
            <v>0</v>
          </cell>
        </row>
        <row r="553">
          <cell r="C553">
            <v>0</v>
          </cell>
        </row>
        <row r="554">
          <cell r="C554">
            <v>0</v>
          </cell>
        </row>
        <row r="555">
          <cell r="C555">
            <v>0</v>
          </cell>
        </row>
        <row r="568">
          <cell r="E568">
            <v>34649.22</v>
          </cell>
          <cell r="F568">
            <v>48143.94</v>
          </cell>
        </row>
        <row r="577">
          <cell r="E577">
            <v>1010.04</v>
          </cell>
          <cell r="F577">
            <v>1630.88</v>
          </cell>
        </row>
        <row r="587">
          <cell r="E587">
            <v>0</v>
          </cell>
          <cell r="F587">
            <v>0</v>
          </cell>
        </row>
        <row r="596">
          <cell r="E596">
            <v>240.93</v>
          </cell>
        </row>
        <row r="605">
          <cell r="E605">
            <v>124.89</v>
          </cell>
          <cell r="F605">
            <v>362.89</v>
          </cell>
        </row>
        <row r="614">
          <cell r="E614">
            <v>1277.53</v>
          </cell>
          <cell r="F614">
            <v>1686.45</v>
          </cell>
        </row>
        <row r="621">
          <cell r="E621">
            <v>0</v>
          </cell>
          <cell r="F621">
            <v>0</v>
          </cell>
        </row>
        <row r="643">
          <cell r="D643">
            <v>1014.51</v>
          </cell>
          <cell r="F643">
            <v>12508.98</v>
          </cell>
        </row>
        <row r="656">
          <cell r="C656">
            <v>74</v>
          </cell>
          <cell r="D656">
            <v>77</v>
          </cell>
        </row>
      </sheetData>
      <sheetData sheetId="27">
        <row r="10">
          <cell r="D10">
            <v>1368078.14</v>
          </cell>
          <cell r="E10">
            <v>0</v>
          </cell>
          <cell r="F10">
            <v>0</v>
          </cell>
          <cell r="G10">
            <v>822283.28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128141.29</v>
          </cell>
          <cell r="H11">
            <v>0</v>
          </cell>
        </row>
        <row r="13">
          <cell r="G13">
            <v>128141.29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66852.399999999994</v>
          </cell>
          <cell r="H15">
            <v>0</v>
          </cell>
        </row>
        <row r="16">
          <cell r="G16">
            <v>66852.399999999994</v>
          </cell>
        </row>
        <row r="18">
          <cell r="B18">
            <v>0</v>
          </cell>
          <cell r="C18">
            <v>0</v>
          </cell>
          <cell r="D18">
            <v>1368078.14</v>
          </cell>
          <cell r="E18">
            <v>0</v>
          </cell>
          <cell r="F18">
            <v>0</v>
          </cell>
          <cell r="G18">
            <v>883572.17</v>
          </cell>
          <cell r="H18">
            <v>0</v>
          </cell>
        </row>
        <row r="20">
          <cell r="D20">
            <v>883427.92</v>
          </cell>
          <cell r="G20">
            <v>822283.28</v>
          </cell>
        </row>
        <row r="21">
          <cell r="B21">
            <v>0</v>
          </cell>
          <cell r="C21">
            <v>0</v>
          </cell>
          <cell r="D21">
            <v>13157.93</v>
          </cell>
          <cell r="E21">
            <v>0</v>
          </cell>
          <cell r="F21">
            <v>0</v>
          </cell>
          <cell r="G21">
            <v>128141.29</v>
          </cell>
          <cell r="H21">
            <v>0</v>
          </cell>
        </row>
        <row r="22">
          <cell r="D22">
            <v>13157.93</v>
          </cell>
          <cell r="G22">
            <v>0</v>
          </cell>
        </row>
        <row r="23">
          <cell r="G23">
            <v>128141.29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66852.399999999994</v>
          </cell>
          <cell r="H25">
            <v>0</v>
          </cell>
        </row>
        <row r="26">
          <cell r="G26">
            <v>66852.399999999994</v>
          </cell>
        </row>
        <row r="28">
          <cell r="B28">
            <v>0</v>
          </cell>
          <cell r="C28">
            <v>0</v>
          </cell>
          <cell r="D28">
            <v>896585.85000000009</v>
          </cell>
          <cell r="E28">
            <v>0</v>
          </cell>
          <cell r="F28">
            <v>0</v>
          </cell>
          <cell r="G28">
            <v>883572.17</v>
          </cell>
          <cell r="H28">
            <v>0</v>
          </cell>
        </row>
        <row r="30">
          <cell r="B30">
            <v>0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484650.21999999986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44">
          <cell r="C44">
            <v>46659.85</v>
          </cell>
        </row>
        <row r="45">
          <cell r="C45">
            <v>0</v>
          </cell>
        </row>
        <row r="48">
          <cell r="C48">
            <v>0</v>
          </cell>
        </row>
        <row r="51">
          <cell r="C51">
            <v>46659.85</v>
          </cell>
        </row>
        <row r="53">
          <cell r="C53">
            <v>46659.85</v>
          </cell>
        </row>
        <row r="54">
          <cell r="C54">
            <v>0</v>
          </cell>
        </row>
        <row r="57">
          <cell r="C57">
            <v>0</v>
          </cell>
        </row>
        <row r="60">
          <cell r="C60">
            <v>46659.85</v>
          </cell>
        </row>
        <row r="129">
          <cell r="C129">
            <v>0</v>
          </cell>
          <cell r="D129">
            <v>7905.6</v>
          </cell>
        </row>
        <row r="135">
          <cell r="D135">
            <v>7905.6</v>
          </cell>
        </row>
        <row r="177">
          <cell r="E177">
            <v>1195.31</v>
          </cell>
          <cell r="F177">
            <v>57.07</v>
          </cell>
        </row>
        <row r="383">
          <cell r="C383">
            <v>49685.96</v>
          </cell>
          <cell r="D383">
            <v>95187.38</v>
          </cell>
        </row>
        <row r="419">
          <cell r="C419">
            <v>102.58</v>
          </cell>
          <cell r="D419">
            <v>45.44</v>
          </cell>
        </row>
        <row r="421">
          <cell r="C421">
            <v>7750.65</v>
          </cell>
          <cell r="D421">
            <v>1323.78</v>
          </cell>
        </row>
        <row r="422">
          <cell r="C422">
            <v>49.029999999999973</v>
          </cell>
          <cell r="D422">
            <v>68.849999999999909</v>
          </cell>
        </row>
        <row r="423">
          <cell r="C423">
            <v>1244.3399999999999</v>
          </cell>
          <cell r="D423">
            <v>1321.23</v>
          </cell>
        </row>
        <row r="424">
          <cell r="C424">
            <v>1195.31</v>
          </cell>
          <cell r="D424">
            <v>1252.3800000000001</v>
          </cell>
        </row>
        <row r="425">
          <cell r="C425">
            <v>5670.84</v>
          </cell>
          <cell r="D425">
            <v>0</v>
          </cell>
        </row>
        <row r="428">
          <cell r="C428">
            <v>2030.78</v>
          </cell>
          <cell r="D428">
            <v>1254.93</v>
          </cell>
        </row>
        <row r="455">
          <cell r="B455">
            <v>0</v>
          </cell>
          <cell r="C455">
            <v>0</v>
          </cell>
        </row>
        <row r="456">
          <cell r="B456">
            <v>0</v>
          </cell>
          <cell r="C456">
            <v>0</v>
          </cell>
        </row>
        <row r="461">
          <cell r="B461">
            <v>0</v>
          </cell>
          <cell r="C461">
            <v>0</v>
          </cell>
        </row>
        <row r="466">
          <cell r="B466">
            <v>14998.59</v>
          </cell>
          <cell r="C466">
            <v>27464.959999999999</v>
          </cell>
        </row>
        <row r="467">
          <cell r="B467">
            <v>0</v>
          </cell>
          <cell r="C467">
            <v>0</v>
          </cell>
        </row>
        <row r="472">
          <cell r="B472">
            <v>14998.59</v>
          </cell>
          <cell r="C472">
            <v>27464.959999999999</v>
          </cell>
        </row>
        <row r="474">
          <cell r="B474">
            <v>14998.59</v>
          </cell>
          <cell r="C474">
            <v>5970.96</v>
          </cell>
        </row>
        <row r="475">
          <cell r="C475">
            <v>21494</v>
          </cell>
        </row>
        <row r="497">
          <cell r="E497">
            <v>0</v>
          </cell>
          <cell r="F497">
            <v>0</v>
          </cell>
        </row>
        <row r="510">
          <cell r="E510">
            <v>590</v>
          </cell>
          <cell r="F510">
            <v>1311.03</v>
          </cell>
        </row>
        <row r="511">
          <cell r="E511">
            <v>0</v>
          </cell>
          <cell r="F511">
            <v>0</v>
          </cell>
        </row>
        <row r="519">
          <cell r="E519">
            <v>0</v>
          </cell>
          <cell r="F519">
            <v>0</v>
          </cell>
        </row>
        <row r="522">
          <cell r="E522">
            <v>0</v>
          </cell>
          <cell r="F522">
            <v>0</v>
          </cell>
        </row>
        <row r="525">
          <cell r="E525">
            <v>590</v>
          </cell>
          <cell r="F525">
            <v>1311.03</v>
          </cell>
        </row>
        <row r="539">
          <cell r="E539">
            <v>590</v>
          </cell>
          <cell r="F539">
            <v>1311.03</v>
          </cell>
        </row>
        <row r="546">
          <cell r="C546">
            <v>71993.649999999994</v>
          </cell>
          <cell r="D546">
            <v>70777.64</v>
          </cell>
        </row>
        <row r="547">
          <cell r="C547">
            <v>0</v>
          </cell>
        </row>
        <row r="548">
          <cell r="C548">
            <v>80113.960000000006</v>
          </cell>
          <cell r="D548">
            <v>752628.03999999992</v>
          </cell>
        </row>
        <row r="549">
          <cell r="C549">
            <v>0</v>
          </cell>
        </row>
        <row r="550">
          <cell r="C550">
            <v>0</v>
          </cell>
        </row>
        <row r="551">
          <cell r="C551">
            <v>5080.59</v>
          </cell>
          <cell r="D551">
            <v>3915.14</v>
          </cell>
        </row>
        <row r="552">
          <cell r="C552">
            <v>0</v>
          </cell>
        </row>
        <row r="553">
          <cell r="C553">
            <v>0</v>
          </cell>
        </row>
        <row r="554">
          <cell r="C554">
            <v>0</v>
          </cell>
        </row>
        <row r="555">
          <cell r="C555">
            <v>0</v>
          </cell>
        </row>
        <row r="568">
          <cell r="E568">
            <v>12635.96</v>
          </cell>
          <cell r="F568">
            <v>23132.880000000001</v>
          </cell>
        </row>
        <row r="572">
          <cell r="F572">
            <v>22598.240000000002</v>
          </cell>
        </row>
        <row r="577">
          <cell r="E577">
            <v>905.51</v>
          </cell>
          <cell r="F577">
            <v>1239.82</v>
          </cell>
        </row>
        <row r="587">
          <cell r="E587">
            <v>0</v>
          </cell>
          <cell r="F587">
            <v>0</v>
          </cell>
        </row>
        <row r="605">
          <cell r="E605">
            <v>55.92</v>
          </cell>
          <cell r="F605">
            <v>102.13</v>
          </cell>
        </row>
        <row r="621">
          <cell r="E621">
            <v>0</v>
          </cell>
          <cell r="F621">
            <v>0</v>
          </cell>
        </row>
        <row r="627">
          <cell r="E627">
            <v>6.89</v>
          </cell>
          <cell r="F627">
            <v>57.07</v>
          </cell>
        </row>
        <row r="643">
          <cell r="C643">
            <v>0</v>
          </cell>
          <cell r="D643">
            <v>0</v>
          </cell>
          <cell r="E643">
            <v>0</v>
          </cell>
          <cell r="F643">
            <v>5998.39</v>
          </cell>
        </row>
        <row r="656">
          <cell r="C656">
            <v>58</v>
          </cell>
          <cell r="D656">
            <v>61</v>
          </cell>
        </row>
      </sheetData>
      <sheetData sheetId="28">
        <row r="10">
          <cell r="D10">
            <v>3203077.3000000003</v>
          </cell>
          <cell r="E10">
            <v>309613.33999999997</v>
          </cell>
          <cell r="G10">
            <v>3959230.84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153757.13</v>
          </cell>
          <cell r="H11">
            <v>0</v>
          </cell>
        </row>
        <row r="13">
          <cell r="G13">
            <v>153757.13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</row>
        <row r="18">
          <cell r="B18">
            <v>0</v>
          </cell>
          <cell r="C18">
            <v>0</v>
          </cell>
          <cell r="D18">
            <v>3203077.3000000003</v>
          </cell>
          <cell r="E18">
            <v>309613.33999999997</v>
          </cell>
          <cell r="F18">
            <v>0</v>
          </cell>
          <cell r="G18">
            <v>4112987.9699999997</v>
          </cell>
          <cell r="H18">
            <v>0</v>
          </cell>
        </row>
        <row r="20">
          <cell r="D20">
            <v>1425965.51</v>
          </cell>
          <cell r="E20">
            <v>258479.16999999998</v>
          </cell>
          <cell r="G20">
            <v>3959230.84</v>
          </cell>
        </row>
        <row r="21">
          <cell r="B21">
            <v>0</v>
          </cell>
          <cell r="C21">
            <v>0</v>
          </cell>
          <cell r="D21">
            <v>78910.33</v>
          </cell>
          <cell r="E21">
            <v>18243.32</v>
          </cell>
          <cell r="F21">
            <v>0</v>
          </cell>
          <cell r="G21">
            <v>153757.13</v>
          </cell>
          <cell r="H21">
            <v>0</v>
          </cell>
        </row>
        <row r="22">
          <cell r="C22" t="str">
            <v>SP</v>
          </cell>
          <cell r="D22">
            <v>78910.33</v>
          </cell>
          <cell r="E22">
            <v>18243.32</v>
          </cell>
        </row>
        <row r="23">
          <cell r="G23">
            <v>153757.13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8">
          <cell r="B28">
            <v>0</v>
          </cell>
          <cell r="C28">
            <v>0</v>
          </cell>
          <cell r="D28">
            <v>1504875.84</v>
          </cell>
          <cell r="E28">
            <v>276722.49</v>
          </cell>
          <cell r="F28">
            <v>0</v>
          </cell>
          <cell r="G28">
            <v>4112987.9699999997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1777111.7900000003</v>
          </cell>
          <cell r="E35">
            <v>51134.169999999984</v>
          </cell>
          <cell r="F35">
            <v>0</v>
          </cell>
          <cell r="G35">
            <v>0</v>
          </cell>
          <cell r="H35">
            <v>0</v>
          </cell>
        </row>
        <row r="44">
          <cell r="C44">
            <v>236845.63</v>
          </cell>
        </row>
        <row r="45">
          <cell r="C45">
            <v>0</v>
          </cell>
        </row>
        <row r="48">
          <cell r="C48">
            <v>0</v>
          </cell>
        </row>
        <row r="51">
          <cell r="C51">
            <v>236845.63</v>
          </cell>
        </row>
        <row r="53">
          <cell r="C53">
            <v>236845.63</v>
          </cell>
        </row>
        <row r="54">
          <cell r="C54">
            <v>0</v>
          </cell>
        </row>
        <row r="57">
          <cell r="C57">
            <v>0</v>
          </cell>
        </row>
        <row r="60">
          <cell r="C60">
            <v>236845.63</v>
          </cell>
        </row>
        <row r="129">
          <cell r="C129">
            <v>0</v>
          </cell>
          <cell r="D129">
            <v>0</v>
          </cell>
        </row>
        <row r="177">
          <cell r="E177">
            <v>0</v>
          </cell>
          <cell r="F177">
            <v>9999.57</v>
          </cell>
        </row>
        <row r="383">
          <cell r="C383">
            <v>110359.14</v>
          </cell>
          <cell r="D383">
            <v>169053.37</v>
          </cell>
        </row>
        <row r="419">
          <cell r="C419">
            <v>128.91</v>
          </cell>
          <cell r="D419">
            <v>19.48</v>
          </cell>
        </row>
        <row r="421">
          <cell r="C421">
            <v>22325.54</v>
          </cell>
          <cell r="D421">
            <v>24503.85</v>
          </cell>
        </row>
        <row r="422">
          <cell r="C422">
            <v>0</v>
          </cell>
          <cell r="D422">
            <v>0</v>
          </cell>
        </row>
        <row r="423">
          <cell r="D423">
            <v>9999.57</v>
          </cell>
        </row>
        <row r="424">
          <cell r="D424">
            <v>9999.57</v>
          </cell>
        </row>
        <row r="425">
          <cell r="C425">
            <v>8766.17</v>
          </cell>
          <cell r="D425">
            <v>19749.45</v>
          </cell>
        </row>
        <row r="426">
          <cell r="C426">
            <v>4535.93</v>
          </cell>
          <cell r="D426">
            <v>4754.3999999999996</v>
          </cell>
        </row>
        <row r="428">
          <cell r="C428">
            <v>9023.44</v>
          </cell>
        </row>
        <row r="455">
          <cell r="B455">
            <v>0</v>
          </cell>
          <cell r="C455">
            <v>0</v>
          </cell>
        </row>
        <row r="456">
          <cell r="B456">
            <v>0</v>
          </cell>
          <cell r="C456">
            <v>0</v>
          </cell>
        </row>
        <row r="461">
          <cell r="B461">
            <v>0</v>
          </cell>
          <cell r="C461">
            <v>0</v>
          </cell>
        </row>
        <row r="466">
          <cell r="B466">
            <v>20000</v>
          </cell>
          <cell r="C466">
            <v>50206.2</v>
          </cell>
        </row>
        <row r="467">
          <cell r="B467">
            <v>0</v>
          </cell>
          <cell r="C467">
            <v>0</v>
          </cell>
        </row>
        <row r="472">
          <cell r="B472">
            <v>20000</v>
          </cell>
          <cell r="C472">
            <v>50206.2</v>
          </cell>
        </row>
        <row r="474">
          <cell r="B474">
            <v>20000</v>
          </cell>
          <cell r="C474">
            <v>5584.2</v>
          </cell>
        </row>
        <row r="475">
          <cell r="B475">
            <v>0</v>
          </cell>
          <cell r="C475">
            <v>44622</v>
          </cell>
        </row>
        <row r="497">
          <cell r="E497">
            <v>32934</v>
          </cell>
          <cell r="F497">
            <v>63322</v>
          </cell>
        </row>
        <row r="501">
          <cell r="E501">
            <v>31642</v>
          </cell>
          <cell r="F501">
            <v>61528</v>
          </cell>
        </row>
        <row r="505">
          <cell r="E505">
            <v>1292</v>
          </cell>
          <cell r="F505">
            <v>1794</v>
          </cell>
        </row>
        <row r="510">
          <cell r="E510">
            <v>5020.6400000000003</v>
          </cell>
          <cell r="F510">
            <v>7791.98</v>
          </cell>
        </row>
        <row r="511">
          <cell r="E511">
            <v>0</v>
          </cell>
          <cell r="F511">
            <v>0</v>
          </cell>
        </row>
        <row r="519">
          <cell r="E519">
            <v>0</v>
          </cell>
          <cell r="F519">
            <v>0</v>
          </cell>
        </row>
        <row r="522">
          <cell r="E522">
            <v>0</v>
          </cell>
          <cell r="F522">
            <v>0</v>
          </cell>
        </row>
        <row r="525">
          <cell r="E525">
            <v>5020.6400000000003</v>
          </cell>
          <cell r="F525">
            <v>7791.98</v>
          </cell>
        </row>
        <row r="539">
          <cell r="E539">
            <v>5020.6400000000003</v>
          </cell>
          <cell r="F539">
            <v>7791.98</v>
          </cell>
        </row>
        <row r="546">
          <cell r="C546">
            <v>73260.95</v>
          </cell>
          <cell r="D546">
            <v>40999.74</v>
          </cell>
        </row>
        <row r="547">
          <cell r="C547">
            <v>0</v>
          </cell>
        </row>
        <row r="548">
          <cell r="C548">
            <v>116826.3</v>
          </cell>
          <cell r="D548">
            <v>370910.88999999996</v>
          </cell>
        </row>
        <row r="549">
          <cell r="C549">
            <v>0</v>
          </cell>
        </row>
        <row r="550">
          <cell r="C550">
            <v>0</v>
          </cell>
        </row>
        <row r="551">
          <cell r="C551">
            <v>9654.5</v>
          </cell>
          <cell r="D551">
            <v>8059.76</v>
          </cell>
        </row>
        <row r="552">
          <cell r="C552">
            <v>0</v>
          </cell>
        </row>
        <row r="553">
          <cell r="C553">
            <v>0</v>
          </cell>
        </row>
        <row r="554">
          <cell r="C554">
            <v>0</v>
          </cell>
        </row>
        <row r="555">
          <cell r="C555">
            <v>0</v>
          </cell>
          <cell r="D555">
            <v>0</v>
          </cell>
        </row>
        <row r="568">
          <cell r="E568">
            <v>13445.2</v>
          </cell>
          <cell r="F568">
            <v>18030.05</v>
          </cell>
        </row>
        <row r="572">
          <cell r="E572">
            <v>32428.97</v>
          </cell>
          <cell r="F572">
            <v>23983.55</v>
          </cell>
        </row>
        <row r="577">
          <cell r="E577">
            <v>1657.24</v>
          </cell>
          <cell r="F577">
            <v>2543.1</v>
          </cell>
        </row>
        <row r="587">
          <cell r="E587">
            <v>0</v>
          </cell>
          <cell r="F587">
            <v>9023.44</v>
          </cell>
        </row>
        <row r="590">
          <cell r="F590">
            <v>9023.44</v>
          </cell>
        </row>
        <row r="596">
          <cell r="E596">
            <v>145.21</v>
          </cell>
          <cell r="F596">
            <v>444.09</v>
          </cell>
        </row>
        <row r="605">
          <cell r="E605">
            <v>19.440000000000001</v>
          </cell>
          <cell r="F605">
            <v>972.55</v>
          </cell>
        </row>
        <row r="621">
          <cell r="E621">
            <v>0</v>
          </cell>
          <cell r="F621">
            <v>0</v>
          </cell>
        </row>
        <row r="627">
          <cell r="F627">
            <v>976.13</v>
          </cell>
        </row>
        <row r="643">
          <cell r="D643">
            <v>0</v>
          </cell>
          <cell r="F643">
            <v>16496.060000000001</v>
          </cell>
        </row>
        <row r="656">
          <cell r="C656">
            <v>95</v>
          </cell>
          <cell r="D656">
            <v>97</v>
          </cell>
        </row>
      </sheetData>
      <sheetData sheetId="29">
        <row r="10">
          <cell r="B10">
            <v>0</v>
          </cell>
          <cell r="C10">
            <v>0</v>
          </cell>
          <cell r="D10">
            <v>1683173.03</v>
          </cell>
          <cell r="E10">
            <v>98332.39</v>
          </cell>
          <cell r="F10">
            <v>50530</v>
          </cell>
          <cell r="G10">
            <v>2439502.86</v>
          </cell>
          <cell r="H10">
            <v>0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77881.58</v>
          </cell>
          <cell r="H11">
            <v>0</v>
          </cell>
        </row>
        <row r="13">
          <cell r="G13">
            <v>77881.58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</row>
        <row r="18">
          <cell r="B18">
            <v>0</v>
          </cell>
          <cell r="C18">
            <v>0</v>
          </cell>
          <cell r="D18">
            <v>1683173.03</v>
          </cell>
          <cell r="E18">
            <v>98332.39</v>
          </cell>
          <cell r="F18">
            <v>50530</v>
          </cell>
          <cell r="G18">
            <v>2517384.44</v>
          </cell>
          <cell r="H18">
            <v>0</v>
          </cell>
        </row>
        <row r="20">
          <cell r="B20">
            <v>0</v>
          </cell>
          <cell r="C20">
            <v>0</v>
          </cell>
          <cell r="D20">
            <v>1551251.94</v>
          </cell>
          <cell r="E20">
            <v>98332.39</v>
          </cell>
          <cell r="F20">
            <v>50530</v>
          </cell>
          <cell r="G20">
            <v>2439502.86</v>
          </cell>
          <cell r="H20">
            <v>0</v>
          </cell>
        </row>
        <row r="21">
          <cell r="B21">
            <v>0</v>
          </cell>
          <cell r="C21">
            <v>0</v>
          </cell>
          <cell r="D21">
            <v>42079.33</v>
          </cell>
          <cell r="E21">
            <v>0</v>
          </cell>
          <cell r="F21">
            <v>0</v>
          </cell>
          <cell r="G21">
            <v>77881.58</v>
          </cell>
          <cell r="H21">
            <v>0</v>
          </cell>
        </row>
        <row r="22">
          <cell r="D22">
            <v>42079.33</v>
          </cell>
        </row>
        <row r="23">
          <cell r="G23">
            <v>77881.58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8">
          <cell r="B28">
            <v>0</v>
          </cell>
          <cell r="C28">
            <v>0</v>
          </cell>
          <cell r="D28">
            <v>1593331.27</v>
          </cell>
          <cell r="E28">
            <v>98332.39</v>
          </cell>
          <cell r="F28">
            <v>50530</v>
          </cell>
          <cell r="G28">
            <v>2517384.44</v>
          </cell>
          <cell r="H28">
            <v>0</v>
          </cell>
        </row>
        <row r="30">
          <cell r="B30">
            <v>0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131921.09000000008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44">
          <cell r="C44">
            <v>52087.59</v>
          </cell>
        </row>
        <row r="45">
          <cell r="C45">
            <v>3400.47</v>
          </cell>
        </row>
        <row r="47">
          <cell r="C47">
            <v>3400.47</v>
          </cell>
        </row>
        <row r="48">
          <cell r="C48">
            <v>0</v>
          </cell>
        </row>
        <row r="51">
          <cell r="C51">
            <v>55488.06</v>
          </cell>
        </row>
        <row r="53">
          <cell r="C53">
            <v>52087.59</v>
          </cell>
        </row>
        <row r="54">
          <cell r="C54">
            <v>3400.47</v>
          </cell>
        </row>
        <row r="56">
          <cell r="C56">
            <v>3400.47</v>
          </cell>
        </row>
        <row r="57">
          <cell r="C57">
            <v>0</v>
          </cell>
        </row>
        <row r="60">
          <cell r="C60">
            <v>55488.06</v>
          </cell>
        </row>
        <row r="129">
          <cell r="C129">
            <v>0</v>
          </cell>
          <cell r="D129">
            <v>0</v>
          </cell>
        </row>
        <row r="175">
          <cell r="E175">
            <v>0</v>
          </cell>
        </row>
        <row r="176">
          <cell r="E176">
            <v>0</v>
          </cell>
        </row>
        <row r="177">
          <cell r="E177">
            <v>26275.48</v>
          </cell>
          <cell r="F177">
            <v>1866.08</v>
          </cell>
          <cell r="G177">
            <v>0</v>
          </cell>
          <cell r="H177">
            <v>2463.12</v>
          </cell>
        </row>
        <row r="178">
          <cell r="E178">
            <v>0</v>
          </cell>
        </row>
        <row r="179">
          <cell r="E179">
            <v>0</v>
          </cell>
        </row>
        <row r="188">
          <cell r="C188">
            <v>0</v>
          </cell>
        </row>
        <row r="189">
          <cell r="C189">
            <v>0</v>
          </cell>
        </row>
        <row r="190">
          <cell r="C190">
            <v>0</v>
          </cell>
        </row>
        <row r="191">
          <cell r="C191">
            <v>0</v>
          </cell>
        </row>
        <row r="192">
          <cell r="C192">
            <v>0</v>
          </cell>
        </row>
        <row r="193">
          <cell r="C193">
            <v>0</v>
          </cell>
        </row>
        <row r="194">
          <cell r="C194">
            <v>0</v>
          </cell>
        </row>
        <row r="195">
          <cell r="C195">
            <v>0</v>
          </cell>
        </row>
        <row r="196">
          <cell r="C196">
            <v>0</v>
          </cell>
        </row>
        <row r="198">
          <cell r="C198">
            <v>0</v>
          </cell>
        </row>
        <row r="199">
          <cell r="C199">
            <v>0</v>
          </cell>
        </row>
        <row r="200">
          <cell r="C200">
            <v>0</v>
          </cell>
        </row>
        <row r="201">
          <cell r="C201">
            <v>0</v>
          </cell>
        </row>
        <row r="202">
          <cell r="C202">
            <v>0</v>
          </cell>
        </row>
        <row r="203">
          <cell r="C203">
            <v>0</v>
          </cell>
        </row>
        <row r="204">
          <cell r="C204">
            <v>0</v>
          </cell>
        </row>
        <row r="205">
          <cell r="C205">
            <v>0</v>
          </cell>
        </row>
        <row r="206">
          <cell r="C206">
            <v>0</v>
          </cell>
        </row>
        <row r="207">
          <cell r="C207">
            <v>0</v>
          </cell>
        </row>
        <row r="208">
          <cell r="C208">
            <v>0</v>
          </cell>
        </row>
        <row r="209">
          <cell r="C209">
            <v>0</v>
          </cell>
        </row>
        <row r="210">
          <cell r="C210">
            <v>0</v>
          </cell>
        </row>
        <row r="211">
          <cell r="C211">
            <v>0</v>
          </cell>
        </row>
        <row r="212">
          <cell r="C212">
            <v>0</v>
          </cell>
        </row>
        <row r="213">
          <cell r="C213">
            <v>0</v>
          </cell>
        </row>
        <row r="214">
          <cell r="C214">
            <v>0</v>
          </cell>
        </row>
        <row r="215">
          <cell r="C215">
            <v>0</v>
          </cell>
        </row>
        <row r="216">
          <cell r="C216">
            <v>0</v>
          </cell>
        </row>
        <row r="217">
          <cell r="C217">
            <v>0</v>
          </cell>
        </row>
        <row r="383">
          <cell r="C383">
            <v>24572.71</v>
          </cell>
          <cell r="D383">
            <v>110887.18</v>
          </cell>
        </row>
        <row r="418">
          <cell r="C418">
            <v>0</v>
          </cell>
          <cell r="D418">
            <v>0</v>
          </cell>
        </row>
        <row r="419">
          <cell r="C419">
            <v>75.97</v>
          </cell>
          <cell r="D419">
            <v>106.22</v>
          </cell>
        </row>
        <row r="420">
          <cell r="C420">
            <v>0</v>
          </cell>
          <cell r="D420">
            <v>0</v>
          </cell>
        </row>
        <row r="421">
          <cell r="C421">
            <v>28002.77</v>
          </cell>
          <cell r="D421">
            <v>33065.35</v>
          </cell>
        </row>
        <row r="422">
          <cell r="C422">
            <v>0</v>
          </cell>
          <cell r="D422">
            <v>0</v>
          </cell>
        </row>
        <row r="423">
          <cell r="C423">
            <v>8074.31</v>
          </cell>
          <cell r="D423">
            <v>8074.31</v>
          </cell>
        </row>
        <row r="424">
          <cell r="C424">
            <v>8074.31</v>
          </cell>
          <cell r="D424">
            <v>8074.31</v>
          </cell>
        </row>
        <row r="425">
          <cell r="C425">
            <v>20380.22</v>
          </cell>
          <cell r="D425">
            <v>21099.41</v>
          </cell>
        </row>
        <row r="426">
          <cell r="C426">
            <v>2815.64</v>
          </cell>
          <cell r="D426">
            <v>6146.41</v>
          </cell>
        </row>
        <row r="428">
          <cell r="C428">
            <v>4806.91</v>
          </cell>
          <cell r="D428">
            <v>5819.53</v>
          </cell>
        </row>
        <row r="455">
          <cell r="B455">
            <v>0</v>
          </cell>
          <cell r="C455">
            <v>0</v>
          </cell>
        </row>
        <row r="456">
          <cell r="B456">
            <v>0</v>
          </cell>
          <cell r="C456">
            <v>0</v>
          </cell>
        </row>
        <row r="461">
          <cell r="B461">
            <v>0</v>
          </cell>
          <cell r="C461">
            <v>0</v>
          </cell>
        </row>
        <row r="466">
          <cell r="B466">
            <v>7999.07</v>
          </cell>
          <cell r="C466">
            <v>33962</v>
          </cell>
        </row>
        <row r="467">
          <cell r="B467">
            <v>0</v>
          </cell>
          <cell r="C467">
            <v>0</v>
          </cell>
        </row>
        <row r="472">
          <cell r="B472">
            <v>7999.07</v>
          </cell>
          <cell r="C472">
            <v>33962</v>
          </cell>
        </row>
        <row r="474">
          <cell r="B474">
            <v>7999.07</v>
          </cell>
          <cell r="C474">
            <v>5035</v>
          </cell>
        </row>
        <row r="475">
          <cell r="B475">
            <v>0</v>
          </cell>
          <cell r="C475">
            <v>28927</v>
          </cell>
        </row>
        <row r="497">
          <cell r="E497">
            <v>0</v>
          </cell>
          <cell r="F497">
            <v>0</v>
          </cell>
        </row>
        <row r="510">
          <cell r="E510">
            <v>3835.97</v>
          </cell>
          <cell r="F510">
            <v>7791.1</v>
          </cell>
        </row>
        <row r="511">
          <cell r="E511">
            <v>0</v>
          </cell>
          <cell r="F511">
            <v>0</v>
          </cell>
        </row>
        <row r="519">
          <cell r="E519">
            <v>0</v>
          </cell>
          <cell r="F519">
            <v>0</v>
          </cell>
        </row>
        <row r="522">
          <cell r="E522">
            <v>0</v>
          </cell>
          <cell r="F522">
            <v>0</v>
          </cell>
        </row>
        <row r="525">
          <cell r="E525">
            <v>3835.97</v>
          </cell>
          <cell r="F525">
            <v>7791.1</v>
          </cell>
        </row>
        <row r="539">
          <cell r="E539">
            <v>3835.97</v>
          </cell>
          <cell r="F539">
            <v>7791.1</v>
          </cell>
        </row>
        <row r="546">
          <cell r="C546">
            <v>50347.78</v>
          </cell>
          <cell r="D546">
            <v>154151.41</v>
          </cell>
        </row>
        <row r="547">
          <cell r="C547">
            <v>0</v>
          </cell>
          <cell r="D547">
            <v>0</v>
          </cell>
        </row>
        <row r="548">
          <cell r="C548">
            <v>350487.03</v>
          </cell>
          <cell r="D548">
            <v>156564.57</v>
          </cell>
        </row>
        <row r="549">
          <cell r="C549">
            <v>0</v>
          </cell>
          <cell r="D549">
            <v>0</v>
          </cell>
        </row>
        <row r="550">
          <cell r="C550">
            <v>0</v>
          </cell>
          <cell r="D550">
            <v>0</v>
          </cell>
        </row>
        <row r="551">
          <cell r="C551">
            <v>5554.45</v>
          </cell>
          <cell r="D551">
            <v>5479.26</v>
          </cell>
        </row>
        <row r="552">
          <cell r="C552">
            <v>0</v>
          </cell>
          <cell r="D552">
            <v>0</v>
          </cell>
        </row>
        <row r="553">
          <cell r="C553">
            <v>0</v>
          </cell>
          <cell r="D553">
            <v>0</v>
          </cell>
        </row>
        <row r="554">
          <cell r="C554">
            <v>0</v>
          </cell>
          <cell r="D554">
            <v>0</v>
          </cell>
        </row>
        <row r="555">
          <cell r="C555">
            <v>0</v>
          </cell>
          <cell r="D555">
            <v>0</v>
          </cell>
        </row>
        <row r="568">
          <cell r="E568">
            <v>23488.61</v>
          </cell>
          <cell r="F568">
            <v>35353.17</v>
          </cell>
        </row>
        <row r="572">
          <cell r="F572">
            <v>15613.18</v>
          </cell>
        </row>
        <row r="573">
          <cell r="E573">
            <v>1102.48</v>
          </cell>
          <cell r="F573">
            <v>2463.12</v>
          </cell>
        </row>
        <row r="577">
          <cell r="E577">
            <v>22055.45</v>
          </cell>
          <cell r="F577">
            <v>25499.49</v>
          </cell>
        </row>
        <row r="587">
          <cell r="E587">
            <v>3624.53</v>
          </cell>
          <cell r="F587">
            <v>1237.58</v>
          </cell>
        </row>
        <row r="590">
          <cell r="E590">
            <v>3624.53</v>
          </cell>
          <cell r="F590">
            <v>1237.58</v>
          </cell>
        </row>
        <row r="596">
          <cell r="E596">
            <v>74.34</v>
          </cell>
          <cell r="F596">
            <v>29.29</v>
          </cell>
        </row>
        <row r="605">
          <cell r="E605">
            <v>631.95000000000005</v>
          </cell>
          <cell r="F605">
            <v>1301.5999999999999</v>
          </cell>
        </row>
        <row r="610">
          <cell r="E610">
            <v>22.47</v>
          </cell>
        </row>
        <row r="614">
          <cell r="F614">
            <v>1305.32</v>
          </cell>
        </row>
        <row r="621">
          <cell r="E621">
            <v>0</v>
          </cell>
          <cell r="F621">
            <v>0</v>
          </cell>
        </row>
        <row r="627">
          <cell r="E627">
            <v>405.01</v>
          </cell>
          <cell r="F627">
            <v>628.5</v>
          </cell>
        </row>
        <row r="643">
          <cell r="C643">
            <v>0</v>
          </cell>
          <cell r="D643">
            <v>0</v>
          </cell>
          <cell r="E643">
            <v>0</v>
          </cell>
          <cell r="F643">
            <v>11908.15</v>
          </cell>
        </row>
        <row r="646">
          <cell r="C646">
            <v>0</v>
          </cell>
          <cell r="D646">
            <v>0</v>
          </cell>
          <cell r="E646">
            <v>0</v>
          </cell>
          <cell r="F646">
            <v>0</v>
          </cell>
        </row>
        <row r="647">
          <cell r="C647">
            <v>0</v>
          </cell>
          <cell r="D647">
            <v>0</v>
          </cell>
          <cell r="E647">
            <v>0</v>
          </cell>
          <cell r="F647">
            <v>0</v>
          </cell>
        </row>
        <row r="656">
          <cell r="C656">
            <v>71</v>
          </cell>
          <cell r="D656">
            <v>67</v>
          </cell>
        </row>
      </sheetData>
      <sheetData sheetId="30">
        <row r="10">
          <cell r="D10">
            <v>1636782.16</v>
          </cell>
          <cell r="E10">
            <v>60799.34</v>
          </cell>
          <cell r="G10">
            <v>1147128.27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30897.599999999999</v>
          </cell>
          <cell r="F11">
            <v>0</v>
          </cell>
          <cell r="G11">
            <v>141996.18</v>
          </cell>
          <cell r="H11">
            <v>0</v>
          </cell>
        </row>
        <row r="12">
          <cell r="E12">
            <v>30897.599999999999</v>
          </cell>
        </row>
        <row r="13">
          <cell r="G13">
            <v>141996.18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</row>
        <row r="18">
          <cell r="B18">
            <v>0</v>
          </cell>
          <cell r="C18">
            <v>0</v>
          </cell>
          <cell r="D18">
            <v>1636782.16</v>
          </cell>
          <cell r="E18">
            <v>91696.94</v>
          </cell>
          <cell r="F18">
            <v>0</v>
          </cell>
          <cell r="G18">
            <v>1289124.45</v>
          </cell>
          <cell r="H18">
            <v>0</v>
          </cell>
        </row>
        <row r="20">
          <cell r="D20">
            <v>365613.45</v>
          </cell>
          <cell r="E20">
            <v>60799.34</v>
          </cell>
          <cell r="G20">
            <v>1087350.27</v>
          </cell>
        </row>
        <row r="21">
          <cell r="B21">
            <v>0</v>
          </cell>
          <cell r="C21">
            <v>0</v>
          </cell>
          <cell r="D21">
            <v>40402.46</v>
          </cell>
          <cell r="E21">
            <v>514.96</v>
          </cell>
          <cell r="F21">
            <v>0</v>
          </cell>
          <cell r="G21">
            <v>155280.18</v>
          </cell>
          <cell r="H21">
            <v>0</v>
          </cell>
        </row>
        <row r="22">
          <cell r="D22">
            <v>40402.46</v>
          </cell>
          <cell r="E22">
            <v>514.96</v>
          </cell>
          <cell r="G22">
            <v>13284</v>
          </cell>
        </row>
        <row r="23">
          <cell r="G23">
            <v>141996.18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8">
          <cell r="B28">
            <v>0</v>
          </cell>
          <cell r="C28">
            <v>0</v>
          </cell>
          <cell r="D28">
            <v>406015.91000000003</v>
          </cell>
          <cell r="E28">
            <v>61314.299999999996</v>
          </cell>
          <cell r="F28">
            <v>0</v>
          </cell>
          <cell r="G28">
            <v>1242630.45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1271168.71</v>
          </cell>
          <cell r="E35">
            <v>0</v>
          </cell>
          <cell r="F35">
            <v>0</v>
          </cell>
          <cell r="G35">
            <v>59778</v>
          </cell>
          <cell r="H35">
            <v>0</v>
          </cell>
        </row>
        <row r="44">
          <cell r="C44">
            <v>25770.98</v>
          </cell>
        </row>
        <row r="45">
          <cell r="C45">
            <v>0</v>
          </cell>
        </row>
        <row r="48">
          <cell r="C48">
            <v>0</v>
          </cell>
        </row>
        <row r="51">
          <cell r="C51">
            <v>25770.98</v>
          </cell>
        </row>
        <row r="53">
          <cell r="C53">
            <v>25770.98</v>
          </cell>
        </row>
        <row r="54">
          <cell r="C54">
            <v>0</v>
          </cell>
        </row>
        <row r="57">
          <cell r="C57">
            <v>0</v>
          </cell>
        </row>
        <row r="60">
          <cell r="C60">
            <v>25770.98</v>
          </cell>
        </row>
        <row r="129">
          <cell r="C129">
            <v>0</v>
          </cell>
          <cell r="D129">
            <v>0</v>
          </cell>
        </row>
        <row r="177">
          <cell r="E177">
            <v>16459.64</v>
          </cell>
          <cell r="F177">
            <v>880.05</v>
          </cell>
        </row>
        <row r="383">
          <cell r="C383">
            <v>91892.36</v>
          </cell>
          <cell r="D383">
            <v>61478.18</v>
          </cell>
        </row>
        <row r="419">
          <cell r="C419">
            <v>65.36</v>
          </cell>
          <cell r="D419">
            <v>10.39</v>
          </cell>
        </row>
        <row r="421">
          <cell r="C421">
            <v>25759.37</v>
          </cell>
          <cell r="D421">
            <v>35345.009999999995</v>
          </cell>
        </row>
        <row r="422">
          <cell r="C422">
            <v>817.27000000000044</v>
          </cell>
          <cell r="D422">
            <v>1406.1299999999992</v>
          </cell>
        </row>
        <row r="423">
          <cell r="C423">
            <v>13572.77</v>
          </cell>
          <cell r="D423">
            <v>14855.06</v>
          </cell>
        </row>
        <row r="424">
          <cell r="C424">
            <v>12755.5</v>
          </cell>
          <cell r="D424">
            <v>13448.93</v>
          </cell>
        </row>
        <row r="425">
          <cell r="C425">
            <v>24720</v>
          </cell>
          <cell r="D425">
            <v>32292</v>
          </cell>
        </row>
        <row r="426">
          <cell r="C426">
            <v>222.1</v>
          </cell>
          <cell r="D426">
            <v>757.28</v>
          </cell>
        </row>
        <row r="428">
          <cell r="D428">
            <v>889.6</v>
          </cell>
        </row>
        <row r="455">
          <cell r="B455">
            <v>0</v>
          </cell>
          <cell r="C455">
            <v>0</v>
          </cell>
        </row>
        <row r="456">
          <cell r="B456">
            <v>0</v>
          </cell>
          <cell r="C456">
            <v>0</v>
          </cell>
        </row>
        <row r="461">
          <cell r="B461">
            <v>0</v>
          </cell>
          <cell r="C461">
            <v>0</v>
          </cell>
        </row>
        <row r="466">
          <cell r="B466">
            <v>15000</v>
          </cell>
          <cell r="C466">
            <v>133529.38</v>
          </cell>
        </row>
        <row r="467">
          <cell r="B467">
            <v>0</v>
          </cell>
          <cell r="C467">
            <v>0</v>
          </cell>
        </row>
        <row r="472">
          <cell r="B472">
            <v>15000</v>
          </cell>
          <cell r="C472">
            <v>133529.38</v>
          </cell>
        </row>
        <row r="474">
          <cell r="B474">
            <v>15000</v>
          </cell>
          <cell r="C474">
            <v>3205.38</v>
          </cell>
        </row>
        <row r="475">
          <cell r="C475">
            <v>130324</v>
          </cell>
        </row>
        <row r="497">
          <cell r="E497">
            <v>0</v>
          </cell>
          <cell r="F497">
            <v>0</v>
          </cell>
        </row>
        <row r="510">
          <cell r="E510">
            <v>747</v>
          </cell>
          <cell r="F510">
            <v>2210.63</v>
          </cell>
        </row>
        <row r="511">
          <cell r="E511">
            <v>0</v>
          </cell>
          <cell r="F511">
            <v>0</v>
          </cell>
        </row>
        <row r="519">
          <cell r="E519">
            <v>0</v>
          </cell>
          <cell r="F519">
            <v>0</v>
          </cell>
        </row>
        <row r="522">
          <cell r="E522">
            <v>0</v>
          </cell>
          <cell r="F522">
            <v>0</v>
          </cell>
        </row>
        <row r="525">
          <cell r="E525">
            <v>747</v>
          </cell>
          <cell r="F525">
            <v>2210.63</v>
          </cell>
        </row>
        <row r="539">
          <cell r="E539">
            <v>747</v>
          </cell>
          <cell r="F539">
            <v>2210.63</v>
          </cell>
        </row>
        <row r="546">
          <cell r="C546">
            <v>91000</v>
          </cell>
          <cell r="D546">
            <v>26420</v>
          </cell>
        </row>
        <row r="547">
          <cell r="C547">
            <v>0</v>
          </cell>
        </row>
        <row r="548">
          <cell r="C548">
            <v>359734.34</v>
          </cell>
          <cell r="D548">
            <v>279614.53999999998</v>
          </cell>
        </row>
        <row r="549">
          <cell r="C549">
            <v>0</v>
          </cell>
        </row>
        <row r="550">
          <cell r="C550">
            <v>0</v>
          </cell>
        </row>
        <row r="551">
          <cell r="C551">
            <v>2523.33</v>
          </cell>
          <cell r="D551">
            <v>2365.65</v>
          </cell>
        </row>
        <row r="552">
          <cell r="C552">
            <v>0</v>
          </cell>
        </row>
        <row r="553">
          <cell r="C553">
            <v>0</v>
          </cell>
        </row>
        <row r="554">
          <cell r="C554">
            <v>0</v>
          </cell>
        </row>
        <row r="555">
          <cell r="C555">
            <v>0</v>
          </cell>
        </row>
        <row r="568">
          <cell r="E568">
            <v>7099.56</v>
          </cell>
          <cell r="F568">
            <v>8385.2900000000009</v>
          </cell>
        </row>
        <row r="572">
          <cell r="F572">
            <v>64706.87</v>
          </cell>
        </row>
        <row r="577">
          <cell r="E577">
            <v>1138.21</v>
          </cell>
          <cell r="F577">
            <v>2175</v>
          </cell>
        </row>
        <row r="587">
          <cell r="E587">
            <v>0</v>
          </cell>
          <cell r="F587">
            <v>0</v>
          </cell>
        </row>
        <row r="596">
          <cell r="E596">
            <v>214.03</v>
          </cell>
        </row>
        <row r="605">
          <cell r="E605">
            <v>1175.83</v>
          </cell>
          <cell r="F605">
            <v>1633.85</v>
          </cell>
        </row>
        <row r="614">
          <cell r="F614">
            <v>370.24</v>
          </cell>
        </row>
        <row r="621">
          <cell r="E621">
            <v>0</v>
          </cell>
          <cell r="F621">
            <v>0</v>
          </cell>
        </row>
        <row r="627">
          <cell r="E627">
            <v>393.61</v>
          </cell>
          <cell r="F627">
            <v>880.05</v>
          </cell>
        </row>
        <row r="643">
          <cell r="D643">
            <v>650.07000000000005</v>
          </cell>
          <cell r="F643">
            <v>7101.57</v>
          </cell>
        </row>
        <row r="656">
          <cell r="C656">
            <v>62</v>
          </cell>
          <cell r="D656">
            <v>68</v>
          </cell>
        </row>
      </sheetData>
      <sheetData sheetId="31">
        <row r="10">
          <cell r="B10">
            <v>0</v>
          </cell>
          <cell r="C10">
            <v>0</v>
          </cell>
          <cell r="D10">
            <v>5202214.71</v>
          </cell>
          <cell r="E10">
            <v>20000</v>
          </cell>
          <cell r="F10">
            <v>0</v>
          </cell>
          <cell r="G10">
            <v>1068314.33</v>
          </cell>
          <cell r="H10">
            <v>0</v>
          </cell>
        </row>
        <row r="11">
          <cell r="B11">
            <v>0</v>
          </cell>
          <cell r="C11">
            <v>0</v>
          </cell>
          <cell r="D11">
            <v>3414563.43</v>
          </cell>
          <cell r="E11">
            <v>12844.15</v>
          </cell>
          <cell r="F11">
            <v>0</v>
          </cell>
          <cell r="G11">
            <v>104007.37</v>
          </cell>
          <cell r="H11">
            <v>0</v>
          </cell>
        </row>
        <row r="13">
          <cell r="D13">
            <v>3414563.43</v>
          </cell>
          <cell r="E13">
            <v>12844.15</v>
          </cell>
          <cell r="G13">
            <v>104007.37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</row>
        <row r="18">
          <cell r="B18">
            <v>0</v>
          </cell>
          <cell r="C18">
            <v>0</v>
          </cell>
          <cell r="D18">
            <v>8616778.1400000006</v>
          </cell>
          <cell r="E18">
            <v>32844.15</v>
          </cell>
          <cell r="F18">
            <v>0</v>
          </cell>
          <cell r="G18">
            <v>1172321.7000000002</v>
          </cell>
          <cell r="H18">
            <v>0</v>
          </cell>
        </row>
        <row r="20">
          <cell r="B20">
            <v>0</v>
          </cell>
          <cell r="C20">
            <v>0</v>
          </cell>
          <cell r="D20">
            <v>3113732.59</v>
          </cell>
          <cell r="E20">
            <v>20000</v>
          </cell>
          <cell r="F20">
            <v>0</v>
          </cell>
          <cell r="G20">
            <v>1061183.18</v>
          </cell>
        </row>
        <row r="21">
          <cell r="B21">
            <v>0</v>
          </cell>
          <cell r="C21">
            <v>0</v>
          </cell>
          <cell r="D21">
            <v>158510.07</v>
          </cell>
          <cell r="E21">
            <v>428.14</v>
          </cell>
          <cell r="F21">
            <v>0</v>
          </cell>
          <cell r="G21">
            <v>107727.97</v>
          </cell>
          <cell r="H21">
            <v>0</v>
          </cell>
        </row>
        <row r="22">
          <cell r="D22">
            <v>158510.07</v>
          </cell>
          <cell r="E22">
            <v>428.14</v>
          </cell>
          <cell r="G22">
            <v>3720.6</v>
          </cell>
        </row>
        <row r="23">
          <cell r="G23">
            <v>104007.37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8">
          <cell r="B28">
            <v>0</v>
          </cell>
          <cell r="C28">
            <v>0</v>
          </cell>
          <cell r="D28">
            <v>3272242.6599999997</v>
          </cell>
          <cell r="E28">
            <v>20428.14</v>
          </cell>
          <cell r="F28">
            <v>0</v>
          </cell>
          <cell r="G28">
            <v>1168911.1499999999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2088482.12</v>
          </cell>
          <cell r="E35">
            <v>0</v>
          </cell>
          <cell r="F35">
            <v>0</v>
          </cell>
          <cell r="G35">
            <v>7131.1500000001397</v>
          </cell>
          <cell r="H35">
            <v>0</v>
          </cell>
        </row>
        <row r="44">
          <cell r="C44">
            <v>12888.44</v>
          </cell>
        </row>
        <row r="45">
          <cell r="C45">
            <v>3887</v>
          </cell>
        </row>
        <row r="47">
          <cell r="C47">
            <v>3887</v>
          </cell>
        </row>
        <row r="48">
          <cell r="C48">
            <v>0</v>
          </cell>
        </row>
        <row r="51">
          <cell r="C51">
            <v>16775.440000000002</v>
          </cell>
        </row>
        <row r="53">
          <cell r="C53">
            <v>12888.44</v>
          </cell>
        </row>
        <row r="54">
          <cell r="C54">
            <v>3887</v>
          </cell>
        </row>
        <row r="56">
          <cell r="C56">
            <v>3887</v>
          </cell>
        </row>
        <row r="57">
          <cell r="C57">
            <v>0</v>
          </cell>
        </row>
        <row r="60">
          <cell r="C60">
            <v>16775.440000000002</v>
          </cell>
        </row>
        <row r="129">
          <cell r="C129">
            <v>0</v>
          </cell>
          <cell r="D129">
            <v>0</v>
          </cell>
        </row>
        <row r="175">
          <cell r="E175">
            <v>0</v>
          </cell>
        </row>
        <row r="176">
          <cell r="E176">
            <v>0</v>
          </cell>
        </row>
        <row r="177">
          <cell r="E177">
            <v>89.61</v>
          </cell>
          <cell r="F177">
            <v>0</v>
          </cell>
          <cell r="G177">
            <v>0</v>
          </cell>
          <cell r="H177">
            <v>89.61</v>
          </cell>
        </row>
        <row r="178">
          <cell r="E178">
            <v>0</v>
          </cell>
        </row>
        <row r="179">
          <cell r="E179">
            <v>0</v>
          </cell>
        </row>
        <row r="188">
          <cell r="C188">
            <v>0</v>
          </cell>
        </row>
        <row r="189">
          <cell r="C189">
            <v>0</v>
          </cell>
        </row>
        <row r="190">
          <cell r="C190">
            <v>0</v>
          </cell>
        </row>
        <row r="191">
          <cell r="C191">
            <v>0</v>
          </cell>
        </row>
        <row r="192">
          <cell r="C192">
            <v>0</v>
          </cell>
        </row>
        <row r="193">
          <cell r="C193">
            <v>0</v>
          </cell>
        </row>
        <row r="194">
          <cell r="C194">
            <v>0</v>
          </cell>
        </row>
        <row r="195">
          <cell r="C195">
            <v>0</v>
          </cell>
        </row>
        <row r="196">
          <cell r="C196">
            <v>0</v>
          </cell>
        </row>
        <row r="198">
          <cell r="C198">
            <v>0</v>
          </cell>
        </row>
        <row r="199">
          <cell r="C199">
            <v>0</v>
          </cell>
        </row>
        <row r="200">
          <cell r="C200">
            <v>0</v>
          </cell>
        </row>
        <row r="201">
          <cell r="C201">
            <v>0</v>
          </cell>
        </row>
        <row r="202">
          <cell r="C202">
            <v>0</v>
          </cell>
        </row>
        <row r="203">
          <cell r="C203">
            <v>0</v>
          </cell>
        </row>
        <row r="204">
          <cell r="C204">
            <v>0</v>
          </cell>
        </row>
        <row r="205">
          <cell r="C205">
            <v>0</v>
          </cell>
        </row>
        <row r="206">
          <cell r="C206">
            <v>0</v>
          </cell>
        </row>
        <row r="207">
          <cell r="C207">
            <v>0</v>
          </cell>
        </row>
        <row r="208">
          <cell r="C208">
            <v>0</v>
          </cell>
        </row>
        <row r="209">
          <cell r="C209">
            <v>0</v>
          </cell>
        </row>
        <row r="210">
          <cell r="C210">
            <v>0</v>
          </cell>
        </row>
        <row r="211">
          <cell r="C211">
            <v>0</v>
          </cell>
        </row>
        <row r="212">
          <cell r="C212">
            <v>0</v>
          </cell>
        </row>
        <row r="213">
          <cell r="C213">
            <v>0</v>
          </cell>
        </row>
        <row r="214">
          <cell r="C214">
            <v>0</v>
          </cell>
        </row>
        <row r="215">
          <cell r="C215">
            <v>0</v>
          </cell>
        </row>
        <row r="216">
          <cell r="C216">
            <v>0</v>
          </cell>
        </row>
        <row r="217">
          <cell r="C217">
            <v>0</v>
          </cell>
        </row>
        <row r="383">
          <cell r="C383">
            <v>161821.64000000001</v>
          </cell>
          <cell r="D383">
            <v>274623.27</v>
          </cell>
        </row>
        <row r="418">
          <cell r="C418">
            <v>0</v>
          </cell>
          <cell r="D418">
            <v>0</v>
          </cell>
        </row>
        <row r="419">
          <cell r="C419">
            <v>213.1</v>
          </cell>
          <cell r="D419">
            <v>34.07</v>
          </cell>
        </row>
        <row r="420">
          <cell r="C420">
            <v>0</v>
          </cell>
          <cell r="D420">
            <v>0</v>
          </cell>
        </row>
        <row r="421">
          <cell r="C421">
            <v>147092.09</v>
          </cell>
          <cell r="D421">
            <v>147125.62</v>
          </cell>
        </row>
        <row r="422">
          <cell r="C422">
            <v>0</v>
          </cell>
          <cell r="D422">
            <v>0</v>
          </cell>
        </row>
        <row r="423">
          <cell r="C423">
            <v>0</v>
          </cell>
          <cell r="D423">
            <v>0</v>
          </cell>
        </row>
        <row r="424">
          <cell r="C424">
            <v>0</v>
          </cell>
          <cell r="D424">
            <v>0</v>
          </cell>
        </row>
        <row r="425">
          <cell r="C425">
            <v>147002.07999999999</v>
          </cell>
          <cell r="D425">
            <v>147072.56</v>
          </cell>
        </row>
        <row r="426">
          <cell r="C426">
            <v>90.01</v>
          </cell>
          <cell r="D426">
            <v>53.06</v>
          </cell>
        </row>
        <row r="427">
          <cell r="C427">
            <v>0</v>
          </cell>
          <cell r="D427">
            <v>0</v>
          </cell>
        </row>
        <row r="428">
          <cell r="C428">
            <v>0</v>
          </cell>
          <cell r="D428">
            <v>0</v>
          </cell>
        </row>
        <row r="429">
          <cell r="C429">
            <v>0</v>
          </cell>
          <cell r="D429">
            <v>0</v>
          </cell>
        </row>
        <row r="455">
          <cell r="B455">
            <v>0</v>
          </cell>
          <cell r="C455">
            <v>0</v>
          </cell>
        </row>
        <row r="456">
          <cell r="B456">
            <v>0</v>
          </cell>
          <cell r="C456">
            <v>0</v>
          </cell>
        </row>
        <row r="461">
          <cell r="B461">
            <v>0</v>
          </cell>
          <cell r="C461">
            <v>0</v>
          </cell>
        </row>
        <row r="466">
          <cell r="B466">
            <v>24999.81</v>
          </cell>
          <cell r="C466">
            <v>109116</v>
          </cell>
        </row>
        <row r="467">
          <cell r="B467">
            <v>0</v>
          </cell>
          <cell r="C467">
            <v>0</v>
          </cell>
        </row>
        <row r="472">
          <cell r="B472">
            <v>24999.81</v>
          </cell>
          <cell r="C472">
            <v>109116</v>
          </cell>
        </row>
        <row r="474">
          <cell r="B474">
            <v>24999.81</v>
          </cell>
          <cell r="C474">
            <v>2815</v>
          </cell>
        </row>
        <row r="475">
          <cell r="B475">
            <v>0</v>
          </cell>
          <cell r="C475">
            <v>106301</v>
          </cell>
        </row>
        <row r="497">
          <cell r="E497">
            <v>0</v>
          </cell>
          <cell r="F497">
            <v>0</v>
          </cell>
        </row>
        <row r="510">
          <cell r="E510">
            <v>1439.16</v>
          </cell>
          <cell r="F510">
            <v>2261.6999999999998</v>
          </cell>
        </row>
        <row r="511">
          <cell r="E511">
            <v>0</v>
          </cell>
          <cell r="F511">
            <v>0</v>
          </cell>
        </row>
        <row r="519">
          <cell r="E519">
            <v>0</v>
          </cell>
          <cell r="F519">
            <v>0</v>
          </cell>
        </row>
        <row r="522">
          <cell r="E522">
            <v>0</v>
          </cell>
          <cell r="F522">
            <v>0</v>
          </cell>
        </row>
        <row r="525">
          <cell r="E525">
            <v>1439.16</v>
          </cell>
          <cell r="F525">
            <v>2261.6999999999998</v>
          </cell>
        </row>
        <row r="539">
          <cell r="E539">
            <v>1439.16</v>
          </cell>
          <cell r="F539">
            <v>2261.6999999999998</v>
          </cell>
        </row>
        <row r="546">
          <cell r="C546">
            <v>50841.46</v>
          </cell>
          <cell r="D546">
            <v>78165.42</v>
          </cell>
        </row>
        <row r="547">
          <cell r="C547">
            <v>0</v>
          </cell>
          <cell r="D547">
            <v>0</v>
          </cell>
        </row>
        <row r="548">
          <cell r="C548">
            <v>262764</v>
          </cell>
          <cell r="D548">
            <v>264148.15999999997</v>
          </cell>
        </row>
        <row r="549">
          <cell r="C549">
            <v>0</v>
          </cell>
          <cell r="D549">
            <v>0</v>
          </cell>
        </row>
        <row r="550">
          <cell r="C550">
            <v>0</v>
          </cell>
          <cell r="D550">
            <v>0</v>
          </cell>
        </row>
        <row r="551">
          <cell r="C551">
            <v>3247.39</v>
          </cell>
          <cell r="D551">
            <v>2349.41</v>
          </cell>
        </row>
        <row r="552">
          <cell r="C552">
            <v>0</v>
          </cell>
          <cell r="D552">
            <v>0</v>
          </cell>
        </row>
        <row r="553">
          <cell r="C553">
            <v>0</v>
          </cell>
          <cell r="D553">
            <v>0</v>
          </cell>
        </row>
        <row r="554">
          <cell r="C554">
            <v>0</v>
          </cell>
          <cell r="D554">
            <v>0</v>
          </cell>
        </row>
        <row r="555">
          <cell r="C555">
            <v>0</v>
          </cell>
        </row>
        <row r="568">
          <cell r="E568">
            <v>154000.73000000001</v>
          </cell>
          <cell r="F568">
            <v>328086.07</v>
          </cell>
        </row>
        <row r="572">
          <cell r="E572">
            <v>121</v>
          </cell>
          <cell r="F572">
            <v>36717.300000000003</v>
          </cell>
        </row>
        <row r="577">
          <cell r="E577">
            <v>165661.28</v>
          </cell>
          <cell r="F577">
            <v>175920.28</v>
          </cell>
        </row>
        <row r="587">
          <cell r="E587">
            <v>0</v>
          </cell>
          <cell r="F587">
            <v>0</v>
          </cell>
        </row>
        <row r="596">
          <cell r="E596">
            <v>368.52</v>
          </cell>
          <cell r="F596">
            <v>1108.5899999999999</v>
          </cell>
        </row>
        <row r="605">
          <cell r="E605">
            <v>253.61</v>
          </cell>
          <cell r="F605">
            <v>1623.21</v>
          </cell>
        </row>
        <row r="614">
          <cell r="E614">
            <v>1732.77</v>
          </cell>
          <cell r="F614">
            <v>2382.2800000000002</v>
          </cell>
        </row>
        <row r="621">
          <cell r="E621">
            <v>0</v>
          </cell>
          <cell r="F621">
            <v>0</v>
          </cell>
        </row>
        <row r="627">
          <cell r="E627">
            <v>89.61</v>
          </cell>
          <cell r="F627">
            <v>0</v>
          </cell>
        </row>
        <row r="643">
          <cell r="C643">
            <v>0</v>
          </cell>
          <cell r="D643">
            <v>0</v>
          </cell>
          <cell r="E643">
            <v>0</v>
          </cell>
          <cell r="F643">
            <v>8001.24</v>
          </cell>
        </row>
        <row r="646">
          <cell r="C646">
            <v>0</v>
          </cell>
          <cell r="D646">
            <v>0</v>
          </cell>
          <cell r="E646">
            <v>0</v>
          </cell>
          <cell r="F646">
            <v>0</v>
          </cell>
        </row>
        <row r="647">
          <cell r="C647">
            <v>0</v>
          </cell>
          <cell r="D647">
            <v>0</v>
          </cell>
          <cell r="E647">
            <v>0</v>
          </cell>
          <cell r="F647">
            <v>0</v>
          </cell>
        </row>
        <row r="656">
          <cell r="C656">
            <v>104</v>
          </cell>
          <cell r="D656">
            <v>110</v>
          </cell>
        </row>
      </sheetData>
      <sheetData sheetId="32">
        <row r="10">
          <cell r="D10">
            <v>4869567.71</v>
          </cell>
          <cell r="E10">
            <v>102651.55</v>
          </cell>
          <cell r="G10">
            <v>366864.79000000004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11520</v>
          </cell>
          <cell r="H11">
            <v>0</v>
          </cell>
        </row>
        <row r="13">
          <cell r="G13">
            <v>11520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</row>
        <row r="18">
          <cell r="B18">
            <v>0</v>
          </cell>
          <cell r="C18">
            <v>0</v>
          </cell>
          <cell r="D18">
            <v>4869567.71</v>
          </cell>
          <cell r="E18">
            <v>102651.55</v>
          </cell>
          <cell r="F18">
            <v>0</v>
          </cell>
          <cell r="G18">
            <v>378384.79000000004</v>
          </cell>
          <cell r="H18">
            <v>0</v>
          </cell>
        </row>
        <row r="20">
          <cell r="D20">
            <v>1361604.75</v>
          </cell>
          <cell r="E20">
            <v>32506.34</v>
          </cell>
          <cell r="G20">
            <v>288120.30000000005</v>
          </cell>
        </row>
        <row r="21">
          <cell r="B21">
            <v>0</v>
          </cell>
          <cell r="C21">
            <v>0</v>
          </cell>
          <cell r="D21">
            <v>121739.20000000001</v>
          </cell>
          <cell r="E21">
            <v>10265.16</v>
          </cell>
          <cell r="F21">
            <v>0</v>
          </cell>
          <cell r="G21">
            <v>28700.61</v>
          </cell>
          <cell r="H21">
            <v>0</v>
          </cell>
        </row>
        <row r="22">
          <cell r="D22">
            <v>121739.20000000001</v>
          </cell>
          <cell r="E22">
            <v>10265.16</v>
          </cell>
          <cell r="G22">
            <v>17180.61</v>
          </cell>
        </row>
        <row r="23">
          <cell r="G23">
            <v>11520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8">
          <cell r="B28">
            <v>0</v>
          </cell>
          <cell r="C28">
            <v>0</v>
          </cell>
          <cell r="D28">
            <v>1483343.95</v>
          </cell>
          <cell r="E28">
            <v>42771.5</v>
          </cell>
          <cell r="F28">
            <v>0</v>
          </cell>
          <cell r="G28">
            <v>316820.91000000003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3507962.96</v>
          </cell>
          <cell r="E35">
            <v>70145.210000000006</v>
          </cell>
          <cell r="F35">
            <v>0</v>
          </cell>
          <cell r="G35">
            <v>78744.489999999991</v>
          </cell>
          <cell r="H35">
            <v>0</v>
          </cell>
        </row>
        <row r="44">
          <cell r="C44">
            <v>1789.65</v>
          </cell>
        </row>
        <row r="45">
          <cell r="C45">
            <v>420</v>
          </cell>
        </row>
        <row r="47">
          <cell r="C47">
            <v>420</v>
          </cell>
        </row>
        <row r="48">
          <cell r="C48">
            <v>0</v>
          </cell>
        </row>
        <row r="51">
          <cell r="C51">
            <v>2209.65</v>
          </cell>
        </row>
        <row r="53">
          <cell r="C53">
            <v>1789.65</v>
          </cell>
        </row>
        <row r="54">
          <cell r="C54">
            <v>420</v>
          </cell>
        </row>
        <row r="56">
          <cell r="C56">
            <v>420</v>
          </cell>
        </row>
        <row r="57">
          <cell r="C57">
            <v>0</v>
          </cell>
        </row>
        <row r="60">
          <cell r="C60">
            <v>2209.65</v>
          </cell>
        </row>
        <row r="129">
          <cell r="C129">
            <v>0</v>
          </cell>
          <cell r="D129">
            <v>0</v>
          </cell>
        </row>
        <row r="177">
          <cell r="E177">
            <v>384.51</v>
          </cell>
          <cell r="F177">
            <v>27.23</v>
          </cell>
        </row>
        <row r="383">
          <cell r="C383">
            <v>15110.4</v>
          </cell>
          <cell r="D383">
            <v>23305.14</v>
          </cell>
        </row>
        <row r="421">
          <cell r="C421">
            <v>23.58</v>
          </cell>
          <cell r="D421">
            <v>35.159999999999968</v>
          </cell>
        </row>
        <row r="422">
          <cell r="C422">
            <v>23.58</v>
          </cell>
          <cell r="D422">
            <v>35.159999999999968</v>
          </cell>
        </row>
        <row r="423">
          <cell r="C423">
            <v>408.09</v>
          </cell>
          <cell r="D423">
            <v>446.9</v>
          </cell>
        </row>
        <row r="424">
          <cell r="C424">
            <v>384.51</v>
          </cell>
          <cell r="D424">
            <v>411.74</v>
          </cell>
        </row>
        <row r="455">
          <cell r="B455">
            <v>0</v>
          </cell>
          <cell r="C455">
            <v>0</v>
          </cell>
        </row>
        <row r="456">
          <cell r="B456">
            <v>0</v>
          </cell>
          <cell r="C456">
            <v>0</v>
          </cell>
        </row>
        <row r="461">
          <cell r="B461">
            <v>0</v>
          </cell>
          <cell r="C461">
            <v>0</v>
          </cell>
        </row>
        <row r="466">
          <cell r="B466">
            <v>8000</v>
          </cell>
          <cell r="C466">
            <v>2000</v>
          </cell>
        </row>
        <row r="467">
          <cell r="B467">
            <v>0</v>
          </cell>
          <cell r="C467">
            <v>0</v>
          </cell>
        </row>
        <row r="472">
          <cell r="B472">
            <v>8000</v>
          </cell>
          <cell r="C472">
            <v>2000</v>
          </cell>
        </row>
        <row r="474">
          <cell r="B474">
            <v>8000</v>
          </cell>
          <cell r="C474">
            <v>2000</v>
          </cell>
        </row>
        <row r="497">
          <cell r="E497">
            <v>0</v>
          </cell>
          <cell r="F497">
            <v>0</v>
          </cell>
        </row>
        <row r="510">
          <cell r="E510">
            <v>0</v>
          </cell>
          <cell r="F510">
            <v>0</v>
          </cell>
        </row>
        <row r="511">
          <cell r="E511">
            <v>0</v>
          </cell>
          <cell r="F511">
            <v>0</v>
          </cell>
        </row>
        <row r="519">
          <cell r="E519">
            <v>0</v>
          </cell>
          <cell r="F519">
            <v>0</v>
          </cell>
        </row>
        <row r="522">
          <cell r="E522">
            <v>0</v>
          </cell>
          <cell r="F522">
            <v>0</v>
          </cell>
        </row>
        <row r="525">
          <cell r="E525">
            <v>0</v>
          </cell>
          <cell r="F525">
            <v>0</v>
          </cell>
        </row>
        <row r="546">
          <cell r="C546">
            <v>27767.11</v>
          </cell>
          <cell r="D546">
            <v>49358.54</v>
          </cell>
        </row>
        <row r="547">
          <cell r="C547">
            <v>0</v>
          </cell>
        </row>
        <row r="548">
          <cell r="C548">
            <v>29079.49</v>
          </cell>
          <cell r="D548">
            <v>45177.579999999994</v>
          </cell>
        </row>
        <row r="549">
          <cell r="C549">
            <v>0</v>
          </cell>
        </row>
        <row r="550">
          <cell r="C550">
            <v>0</v>
          </cell>
        </row>
        <row r="551">
          <cell r="C551">
            <v>2077.61</v>
          </cell>
          <cell r="D551">
            <v>2168.1799999999998</v>
          </cell>
        </row>
        <row r="552">
          <cell r="C552">
            <v>0</v>
          </cell>
        </row>
        <row r="553">
          <cell r="C553">
            <v>0</v>
          </cell>
        </row>
        <row r="554">
          <cell r="C554">
            <v>0</v>
          </cell>
        </row>
        <row r="555">
          <cell r="C555">
            <v>0</v>
          </cell>
        </row>
        <row r="568">
          <cell r="E568">
            <v>6585.35</v>
          </cell>
          <cell r="F568">
            <v>13054.17</v>
          </cell>
        </row>
        <row r="577">
          <cell r="E577">
            <v>370.77</v>
          </cell>
          <cell r="F577">
            <v>464.96000000000004</v>
          </cell>
        </row>
        <row r="587">
          <cell r="E587">
            <v>0</v>
          </cell>
          <cell r="F587">
            <v>0</v>
          </cell>
        </row>
        <row r="605">
          <cell r="E605">
            <v>21.04</v>
          </cell>
          <cell r="F605">
            <v>38.81</v>
          </cell>
        </row>
        <row r="621">
          <cell r="E621">
            <v>0</v>
          </cell>
          <cell r="F621">
            <v>0</v>
          </cell>
        </row>
        <row r="627">
          <cell r="E627">
            <v>18.71</v>
          </cell>
          <cell r="F627">
            <v>27.23</v>
          </cell>
        </row>
        <row r="643">
          <cell r="D643">
            <v>98.5</v>
          </cell>
          <cell r="F643">
            <v>1851.73</v>
          </cell>
        </row>
        <row r="656">
          <cell r="C656">
            <v>13</v>
          </cell>
          <cell r="D656">
            <v>14</v>
          </cell>
        </row>
      </sheetData>
      <sheetData sheetId="33">
        <row r="10">
          <cell r="E10">
            <v>7460</v>
          </cell>
          <cell r="G10">
            <v>427418.01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40341.21</v>
          </cell>
          <cell r="H11">
            <v>0</v>
          </cell>
        </row>
        <row r="13">
          <cell r="G13">
            <v>40341.21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51972.19</v>
          </cell>
          <cell r="H15">
            <v>0</v>
          </cell>
        </row>
        <row r="16">
          <cell r="G16">
            <v>51972.19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7460</v>
          </cell>
          <cell r="F18">
            <v>0</v>
          </cell>
          <cell r="G18">
            <v>415787.03</v>
          </cell>
          <cell r="H18">
            <v>0</v>
          </cell>
        </row>
        <row r="20">
          <cell r="E20">
            <v>7460</v>
          </cell>
          <cell r="G20">
            <v>427418.01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40341.21</v>
          </cell>
          <cell r="H21">
            <v>0</v>
          </cell>
        </row>
        <row r="23">
          <cell r="G23">
            <v>40341.21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51972.19</v>
          </cell>
          <cell r="H25">
            <v>0</v>
          </cell>
        </row>
        <row r="26">
          <cell r="G26">
            <v>51972.19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7460</v>
          </cell>
          <cell r="F28">
            <v>0</v>
          </cell>
          <cell r="G28">
            <v>415787.03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44">
          <cell r="C44">
            <v>18252.89</v>
          </cell>
        </row>
        <row r="45">
          <cell r="C45">
            <v>2091</v>
          </cell>
        </row>
        <row r="47">
          <cell r="C47">
            <v>2091</v>
          </cell>
        </row>
        <row r="48">
          <cell r="C48">
            <v>0</v>
          </cell>
        </row>
        <row r="51">
          <cell r="C51">
            <v>20343.89</v>
          </cell>
        </row>
        <row r="53">
          <cell r="C53">
            <v>18252.89</v>
          </cell>
        </row>
        <row r="54">
          <cell r="C54">
            <v>2091</v>
          </cell>
        </row>
        <row r="56">
          <cell r="C56">
            <v>2091</v>
          </cell>
        </row>
        <row r="57">
          <cell r="C57">
            <v>0</v>
          </cell>
        </row>
        <row r="60">
          <cell r="C60">
            <v>20343.89</v>
          </cell>
        </row>
        <row r="129">
          <cell r="C129">
            <v>0</v>
          </cell>
          <cell r="D129">
            <v>0</v>
          </cell>
        </row>
        <row r="177">
          <cell r="E177">
            <v>0</v>
          </cell>
        </row>
        <row r="383">
          <cell r="C383">
            <v>65222.9</v>
          </cell>
          <cell r="D383">
            <v>22828.83</v>
          </cell>
        </row>
        <row r="421">
          <cell r="C421">
            <v>0</v>
          </cell>
          <cell r="D421">
            <v>0</v>
          </cell>
        </row>
        <row r="422">
          <cell r="C422">
            <v>0</v>
          </cell>
          <cell r="D422">
            <v>0</v>
          </cell>
        </row>
        <row r="455">
          <cell r="B455">
            <v>0</v>
          </cell>
          <cell r="C455">
            <v>0</v>
          </cell>
        </row>
        <row r="456">
          <cell r="B456">
            <v>0</v>
          </cell>
          <cell r="C456">
            <v>0</v>
          </cell>
        </row>
        <row r="461">
          <cell r="B461">
            <v>0</v>
          </cell>
          <cell r="C461">
            <v>0</v>
          </cell>
        </row>
        <row r="466">
          <cell r="B466">
            <v>3000</v>
          </cell>
          <cell r="C466">
            <v>58462.09</v>
          </cell>
        </row>
        <row r="467">
          <cell r="B467">
            <v>0</v>
          </cell>
          <cell r="C467">
            <v>0</v>
          </cell>
        </row>
        <row r="472">
          <cell r="B472">
            <v>3000</v>
          </cell>
          <cell r="C472">
            <v>58462.09</v>
          </cell>
        </row>
        <row r="474">
          <cell r="B474">
            <v>3000</v>
          </cell>
          <cell r="C474">
            <v>56240.09</v>
          </cell>
        </row>
        <row r="475">
          <cell r="B475">
            <v>0</v>
          </cell>
          <cell r="C475">
            <v>2222</v>
          </cell>
        </row>
        <row r="497">
          <cell r="E497">
            <v>0</v>
          </cell>
          <cell r="F497">
            <v>0</v>
          </cell>
        </row>
        <row r="510">
          <cell r="E510">
            <v>0</v>
          </cell>
          <cell r="F510">
            <v>430.31</v>
          </cell>
        </row>
        <row r="511">
          <cell r="E511">
            <v>0</v>
          </cell>
          <cell r="F511">
            <v>0</v>
          </cell>
        </row>
        <row r="519">
          <cell r="E519">
            <v>0</v>
          </cell>
          <cell r="F519">
            <v>0</v>
          </cell>
        </row>
        <row r="522">
          <cell r="E522">
            <v>0</v>
          </cell>
          <cell r="F522">
            <v>0</v>
          </cell>
        </row>
        <row r="525">
          <cell r="E525">
            <v>0</v>
          </cell>
          <cell r="F525">
            <v>430.31</v>
          </cell>
        </row>
        <row r="539">
          <cell r="F539">
            <v>430.31</v>
          </cell>
        </row>
        <row r="546">
          <cell r="C546">
            <v>28287.16</v>
          </cell>
          <cell r="D546">
            <v>29989.64</v>
          </cell>
        </row>
        <row r="547">
          <cell r="C547">
            <v>0</v>
          </cell>
        </row>
        <row r="548">
          <cell r="C548">
            <v>48808.46</v>
          </cell>
          <cell r="D548">
            <v>78691.59</v>
          </cell>
        </row>
        <row r="549">
          <cell r="C549">
            <v>0</v>
          </cell>
        </row>
        <row r="550">
          <cell r="C550">
            <v>0</v>
          </cell>
        </row>
        <row r="551">
          <cell r="C551">
            <v>2060.9499999999998</v>
          </cell>
          <cell r="D551">
            <v>2096.29</v>
          </cell>
        </row>
        <row r="552">
          <cell r="C552">
            <v>0</v>
          </cell>
        </row>
        <row r="553">
          <cell r="C553">
            <v>0</v>
          </cell>
          <cell r="D553">
            <v>528.9</v>
          </cell>
        </row>
        <row r="554">
          <cell r="C554">
            <v>0</v>
          </cell>
        </row>
        <row r="555">
          <cell r="C555">
            <v>0</v>
          </cell>
        </row>
        <row r="577">
          <cell r="E577">
            <v>644.54999999999995</v>
          </cell>
          <cell r="F577">
            <v>868.78</v>
          </cell>
        </row>
        <row r="587">
          <cell r="E587">
            <v>0</v>
          </cell>
          <cell r="F587">
            <v>0</v>
          </cell>
        </row>
        <row r="621">
          <cell r="E621">
            <v>0</v>
          </cell>
          <cell r="F621">
            <v>0</v>
          </cell>
        </row>
        <row r="643">
          <cell r="F643">
            <v>528.9</v>
          </cell>
        </row>
        <row r="656">
          <cell r="C656">
            <v>49</v>
          </cell>
          <cell r="D656">
            <v>51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35"/>
  <sheetViews>
    <sheetView workbookViewId="0">
      <selection activeCell="J5" sqref="J5"/>
    </sheetView>
  </sheetViews>
  <sheetFormatPr defaultRowHeight="15" x14ac:dyDescent="0.25"/>
  <cols>
    <col min="1" max="1" width="8" style="62" customWidth="1"/>
    <col min="2" max="2" width="37.5703125" style="55" customWidth="1"/>
    <col min="3" max="9" width="14.140625" style="55" customWidth="1"/>
    <col min="10" max="10" width="24.28515625" style="55" customWidth="1"/>
    <col min="11" max="16384" width="9.140625" style="55"/>
  </cols>
  <sheetData>
    <row r="1" spans="1:39" s="44" customFormat="1" x14ac:dyDescent="0.25">
      <c r="A1" s="43"/>
      <c r="H1" s="45" t="s">
        <v>423</v>
      </c>
    </row>
    <row r="2" spans="1:39" s="44" customFormat="1" ht="72" customHeight="1" x14ac:dyDescent="0.25">
      <c r="A2" s="46" t="s">
        <v>424</v>
      </c>
      <c r="B2" s="46"/>
      <c r="H2" s="47" t="s">
        <v>1</v>
      </c>
      <c r="I2" s="48"/>
      <c r="J2" s="48"/>
    </row>
    <row r="3" spans="1:39" s="51" customFormat="1" ht="11.25" customHeight="1" x14ac:dyDescent="0.25">
      <c r="A3" s="49"/>
      <c r="B3" s="49"/>
      <c r="C3" s="50"/>
      <c r="D3" s="50"/>
      <c r="E3" s="50"/>
      <c r="F3" s="50"/>
      <c r="I3" s="52"/>
    </row>
    <row r="4" spans="1:39" ht="12" customHeight="1" x14ac:dyDescent="0.25">
      <c r="A4" s="53" t="s">
        <v>425</v>
      </c>
      <c r="B4" s="53"/>
      <c r="C4" s="54"/>
      <c r="D4" s="54"/>
      <c r="E4" s="54"/>
      <c r="F4" s="54"/>
    </row>
    <row r="5" spans="1:39" ht="12" customHeight="1" x14ac:dyDescent="0.25">
      <c r="A5" s="53" t="s">
        <v>426</v>
      </c>
      <c r="B5" s="53"/>
      <c r="C5" s="54"/>
      <c r="D5" s="54"/>
      <c r="E5" s="54"/>
      <c r="F5" s="54"/>
      <c r="J5" s="55" t="s">
        <v>427</v>
      </c>
    </row>
    <row r="6" spans="1:39" ht="78.75" customHeight="1" x14ac:dyDescent="0.25">
      <c r="A6" s="56" t="s">
        <v>428</v>
      </c>
      <c r="B6" s="56"/>
      <c r="C6" s="56"/>
      <c r="D6" s="56"/>
      <c r="E6" s="56"/>
      <c r="F6" s="56"/>
      <c r="G6" s="56"/>
      <c r="H6" s="56"/>
      <c r="I6" s="56"/>
      <c r="J6" s="56"/>
    </row>
    <row r="7" spans="1:39" ht="20.25" customHeight="1" thickBot="1" x14ac:dyDescent="0.3">
      <c r="A7" s="57"/>
      <c r="B7" s="57"/>
      <c r="C7" s="57"/>
      <c r="D7" s="57"/>
      <c r="E7" s="57"/>
      <c r="F7" s="57"/>
      <c r="G7" s="57"/>
      <c r="H7" s="57"/>
      <c r="I7" s="57"/>
    </row>
    <row r="8" spans="1:39" s="62" customFormat="1" ht="65.25" customHeight="1" thickBot="1" x14ac:dyDescent="0.3">
      <c r="A8" s="58" t="s">
        <v>429</v>
      </c>
      <c r="B8" s="59" t="s">
        <v>430</v>
      </c>
      <c r="C8" s="58" t="s">
        <v>431</v>
      </c>
      <c r="D8" s="58" t="s">
        <v>432</v>
      </c>
      <c r="E8" s="58" t="s">
        <v>433</v>
      </c>
      <c r="F8" s="58" t="s">
        <v>434</v>
      </c>
      <c r="G8" s="58" t="s">
        <v>435</v>
      </c>
      <c r="H8" s="60" t="s">
        <v>436</v>
      </c>
      <c r="I8" s="58" t="s">
        <v>437</v>
      </c>
      <c r="J8" s="59" t="s">
        <v>438</v>
      </c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</row>
    <row r="9" spans="1:39" ht="12.75" customHeight="1" thickBot="1" x14ac:dyDescent="0.3">
      <c r="A9" s="63"/>
      <c r="B9" s="64"/>
      <c r="C9" s="65"/>
      <c r="D9" s="61">
        <v>1</v>
      </c>
      <c r="E9" s="66">
        <v>2</v>
      </c>
      <c r="F9" s="61">
        <v>3</v>
      </c>
      <c r="G9" s="66">
        <v>4</v>
      </c>
      <c r="H9" s="61">
        <v>5</v>
      </c>
      <c r="I9" s="66">
        <v>6</v>
      </c>
      <c r="J9" s="67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68"/>
      <c r="AM9" s="68"/>
    </row>
    <row r="10" spans="1:39" ht="18.75" customHeight="1" thickBot="1" x14ac:dyDescent="0.3">
      <c r="A10" s="69"/>
      <c r="B10" s="70" t="s">
        <v>439</v>
      </c>
      <c r="C10" s="71"/>
      <c r="D10" s="71">
        <f t="shared" ref="D10:I10" si="0">D11+D12</f>
        <v>17546.900000000001</v>
      </c>
      <c r="E10" s="71">
        <f t="shared" si="0"/>
        <v>726.5</v>
      </c>
      <c r="F10" s="71">
        <f t="shared" si="0"/>
        <v>312</v>
      </c>
      <c r="G10" s="71">
        <f t="shared" si="0"/>
        <v>630</v>
      </c>
      <c r="H10" s="71">
        <f t="shared" si="0"/>
        <v>112</v>
      </c>
      <c r="I10" s="71">
        <f t="shared" si="0"/>
        <v>572</v>
      </c>
      <c r="J10" s="72">
        <f>D10+E10+F10+G10+H10+I10</f>
        <v>19899.400000000001</v>
      </c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  <c r="AM10" s="68"/>
    </row>
    <row r="11" spans="1:39" s="77" customFormat="1" ht="31.5" customHeight="1" thickBot="1" x14ac:dyDescent="0.3">
      <c r="A11" s="73" t="s">
        <v>440</v>
      </c>
      <c r="B11" s="74" t="s">
        <v>58</v>
      </c>
      <c r="C11" s="75" t="s">
        <v>441</v>
      </c>
      <c r="D11" s="75">
        <f>SUM('[1]dbfo_poz:OJ7'!D11)</f>
        <v>0</v>
      </c>
      <c r="E11" s="75">
        <f>SUM('[1]dbfo_poz:OJ7'!E11)</f>
        <v>0</v>
      </c>
      <c r="F11" s="75">
        <f>SUM('[1]dbfo_poz:OJ7'!F11)</f>
        <v>0</v>
      </c>
      <c r="G11" s="75">
        <f>SUM('[1]dbfo_poz:OJ7'!G11)</f>
        <v>0</v>
      </c>
      <c r="H11" s="75">
        <f>SUM('[1]dbfo_poz:OJ7'!H11)</f>
        <v>0</v>
      </c>
      <c r="I11" s="75">
        <f>SUM('[1]dbfo_poz:OJ7'!I11)</f>
        <v>0</v>
      </c>
      <c r="J11" s="75">
        <f>SUM('[1]dbfo_poz:OJ7'!J11)</f>
        <v>0</v>
      </c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  <c r="AM11" s="76"/>
    </row>
    <row r="12" spans="1:39" s="77" customFormat="1" ht="36.75" customHeight="1" thickBot="1" x14ac:dyDescent="0.3">
      <c r="A12" s="73" t="s">
        <v>442</v>
      </c>
      <c r="B12" s="74" t="s">
        <v>443</v>
      </c>
      <c r="C12" s="75" t="s">
        <v>444</v>
      </c>
      <c r="D12" s="75">
        <f>SUM('[1]dbfo_poz:OJ7'!D12)</f>
        <v>17546.900000000001</v>
      </c>
      <c r="E12" s="75">
        <f>SUM('[1]dbfo_poz:OJ7'!E12)</f>
        <v>726.5</v>
      </c>
      <c r="F12" s="75">
        <f>SUM('[1]dbfo_poz:OJ7'!F12)</f>
        <v>312</v>
      </c>
      <c r="G12" s="75">
        <f>SUM('[1]dbfo_poz:OJ7'!G12)</f>
        <v>630</v>
      </c>
      <c r="H12" s="75">
        <f>SUM('[1]dbfo_poz:OJ7'!H12)</f>
        <v>112</v>
      </c>
      <c r="I12" s="75">
        <f>SUM('[1]dbfo_poz:OJ7'!I12)</f>
        <v>572</v>
      </c>
      <c r="J12" s="75">
        <f>SUM('[1]dbfo_poz:OJ7'!J12)</f>
        <v>19899.400000000001</v>
      </c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  <c r="AK12" s="76"/>
      <c r="AL12" s="76"/>
      <c r="AM12" s="76"/>
    </row>
    <row r="13" spans="1:39" s="82" customFormat="1" ht="15" customHeight="1" thickBot="1" x14ac:dyDescent="0.3">
      <c r="A13" s="78" t="s">
        <v>81</v>
      </c>
      <c r="B13" s="79" t="s">
        <v>245</v>
      </c>
      <c r="C13" s="80" t="s">
        <v>445</v>
      </c>
      <c r="D13" s="80">
        <f>SUM('[1]dbfo_poz:OJ7'!D13)</f>
        <v>0</v>
      </c>
      <c r="E13" s="80">
        <f>SUM('[1]dbfo_poz:OJ7'!E13)</f>
        <v>0</v>
      </c>
      <c r="F13" s="80">
        <f>SUM('[1]dbfo_poz:OJ7'!F13)</f>
        <v>0</v>
      </c>
      <c r="G13" s="80">
        <f>SUM('[1]dbfo_poz:OJ7'!G13)</f>
        <v>0</v>
      </c>
      <c r="H13" s="80">
        <f>SUM('[1]dbfo_poz:OJ7'!H13)</f>
        <v>0</v>
      </c>
      <c r="I13" s="80">
        <f>SUM('[1]dbfo_poz:OJ7'!I13)</f>
        <v>0</v>
      </c>
      <c r="J13" s="75">
        <f>SUM('[1]dbfo_poz:OJ7'!J13)</f>
        <v>0</v>
      </c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81"/>
      <c r="AA13" s="81"/>
      <c r="AB13" s="81"/>
      <c r="AC13" s="81"/>
      <c r="AD13" s="81"/>
      <c r="AE13" s="81"/>
      <c r="AF13" s="81"/>
      <c r="AG13" s="81"/>
      <c r="AH13" s="81"/>
      <c r="AI13" s="81"/>
      <c r="AJ13" s="81"/>
      <c r="AK13" s="81"/>
      <c r="AL13" s="81"/>
      <c r="AM13" s="81"/>
    </row>
    <row r="14" spans="1:39" s="82" customFormat="1" ht="15" customHeight="1" thickBot="1" x14ac:dyDescent="0.3">
      <c r="A14" s="83"/>
      <c r="B14" s="84" t="s">
        <v>51</v>
      </c>
      <c r="C14" s="80"/>
      <c r="D14" s="80">
        <f>SUM('[1]dbfo_poz:OJ7'!D14)</f>
        <v>0</v>
      </c>
      <c r="E14" s="80">
        <f>SUM('[1]dbfo_poz:OJ7'!E14)</f>
        <v>0</v>
      </c>
      <c r="F14" s="80">
        <f>SUM('[1]dbfo_poz:OJ7'!F14)</f>
        <v>0</v>
      </c>
      <c r="G14" s="80">
        <f>SUM('[1]dbfo_poz:OJ7'!G14)</f>
        <v>0</v>
      </c>
      <c r="H14" s="80">
        <f>SUM('[1]dbfo_poz:OJ7'!H14)</f>
        <v>0</v>
      </c>
      <c r="I14" s="80">
        <f>SUM('[1]dbfo_poz:OJ7'!I14)</f>
        <v>0</v>
      </c>
      <c r="J14" s="75">
        <f>SUM('[1]dbfo_poz:OJ7'!J14)</f>
        <v>0</v>
      </c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</row>
    <row r="15" spans="1:39" s="82" customFormat="1" ht="15" customHeight="1" thickBot="1" x14ac:dyDescent="0.3">
      <c r="A15" s="85" t="s">
        <v>446</v>
      </c>
      <c r="B15" s="86" t="s">
        <v>447</v>
      </c>
      <c r="C15" s="80"/>
      <c r="D15" s="80">
        <f>SUM('[1]dbfo_poz:OJ7'!D15)</f>
        <v>0</v>
      </c>
      <c r="E15" s="80">
        <f>SUM('[1]dbfo_poz:OJ7'!E15)</f>
        <v>0</v>
      </c>
      <c r="F15" s="80">
        <f>SUM('[1]dbfo_poz:OJ7'!F15)</f>
        <v>0</v>
      </c>
      <c r="G15" s="80">
        <f>SUM('[1]dbfo_poz:OJ7'!G15)</f>
        <v>0</v>
      </c>
      <c r="H15" s="80">
        <f>SUM('[1]dbfo_poz:OJ7'!H15)</f>
        <v>0</v>
      </c>
      <c r="I15" s="80">
        <f>SUM('[1]dbfo_poz:OJ7'!I15)</f>
        <v>0</v>
      </c>
      <c r="J15" s="75">
        <f>SUM('[1]dbfo_poz:OJ7'!J15)</f>
        <v>0</v>
      </c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</row>
    <row r="16" spans="1:39" s="82" customFormat="1" ht="15" customHeight="1" thickBot="1" x14ac:dyDescent="0.3">
      <c r="A16" s="87" t="s">
        <v>448</v>
      </c>
      <c r="B16" s="88" t="s">
        <v>449</v>
      </c>
      <c r="C16" s="80"/>
      <c r="D16" s="80">
        <f>SUM('[1]dbfo_poz:OJ7'!D16)</f>
        <v>0</v>
      </c>
      <c r="E16" s="80">
        <f>SUM('[1]dbfo_poz:OJ7'!E16)</f>
        <v>0</v>
      </c>
      <c r="F16" s="80">
        <f>SUM('[1]dbfo_poz:OJ7'!F16)</f>
        <v>0</v>
      </c>
      <c r="G16" s="80">
        <f>SUM('[1]dbfo_poz:OJ7'!G16)</f>
        <v>0</v>
      </c>
      <c r="H16" s="80">
        <f>SUM('[1]dbfo_poz:OJ7'!H16)</f>
        <v>0</v>
      </c>
      <c r="I16" s="80">
        <f>SUM('[1]dbfo_poz:OJ7'!I16)</f>
        <v>0</v>
      </c>
      <c r="J16" s="75">
        <f>SUM('[1]dbfo_poz:OJ7'!J16)</f>
        <v>0</v>
      </c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</row>
    <row r="17" spans="1:39" s="82" customFormat="1" ht="14.25" customHeight="1" thickBot="1" x14ac:dyDescent="0.3">
      <c r="A17" s="78" t="s">
        <v>82</v>
      </c>
      <c r="B17" s="79" t="s">
        <v>246</v>
      </c>
      <c r="C17" s="80" t="s">
        <v>450</v>
      </c>
      <c r="D17" s="80">
        <f>SUM('[1]dbfo_poz:OJ7'!D17)</f>
        <v>0</v>
      </c>
      <c r="E17" s="80">
        <f>SUM('[1]dbfo_poz:OJ7'!E17)</f>
        <v>0</v>
      </c>
      <c r="F17" s="80">
        <f>SUM('[1]dbfo_poz:OJ7'!F17)</f>
        <v>0</v>
      </c>
      <c r="G17" s="80">
        <f>SUM('[1]dbfo_poz:OJ7'!G17)</f>
        <v>0</v>
      </c>
      <c r="H17" s="80">
        <f>SUM('[1]dbfo_poz:OJ7'!H17)</f>
        <v>0</v>
      </c>
      <c r="I17" s="80">
        <f>SUM('[1]dbfo_poz:OJ7'!I17)</f>
        <v>0</v>
      </c>
      <c r="J17" s="75">
        <f>SUM('[1]dbfo_poz:OJ7'!J17)</f>
        <v>0</v>
      </c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</row>
    <row r="18" spans="1:39" s="82" customFormat="1" ht="14.25" customHeight="1" thickBot="1" x14ac:dyDescent="0.3">
      <c r="A18" s="83"/>
      <c r="B18" s="84" t="s">
        <v>51</v>
      </c>
      <c r="C18" s="80"/>
      <c r="D18" s="80">
        <f>SUM('[1]dbfo_poz:OJ7'!D18)</f>
        <v>0</v>
      </c>
      <c r="E18" s="80">
        <f>SUM('[1]dbfo_poz:OJ7'!E18)</f>
        <v>0</v>
      </c>
      <c r="F18" s="80">
        <f>SUM('[1]dbfo_poz:OJ7'!F18)</f>
        <v>0</v>
      </c>
      <c r="G18" s="80">
        <f>SUM('[1]dbfo_poz:OJ7'!G18)</f>
        <v>0</v>
      </c>
      <c r="H18" s="80">
        <f>SUM('[1]dbfo_poz:OJ7'!H18)</f>
        <v>0</v>
      </c>
      <c r="I18" s="80">
        <f>SUM('[1]dbfo_poz:OJ7'!I18)</f>
        <v>0</v>
      </c>
      <c r="J18" s="75">
        <f>SUM('[1]dbfo_poz:OJ7'!J18)</f>
        <v>0</v>
      </c>
      <c r="K18" s="81"/>
      <c r="L18" s="81"/>
      <c r="M18" s="81"/>
      <c r="N18" s="81"/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1"/>
      <c r="AL18" s="81"/>
      <c r="AM18" s="81"/>
    </row>
    <row r="19" spans="1:39" s="82" customFormat="1" ht="15" customHeight="1" thickBot="1" x14ac:dyDescent="0.3">
      <c r="A19" s="85" t="s">
        <v>451</v>
      </c>
      <c r="B19" s="86" t="s">
        <v>447</v>
      </c>
      <c r="C19" s="80"/>
      <c r="D19" s="80">
        <f>SUM('[1]dbfo_poz:OJ7'!D19)</f>
        <v>0</v>
      </c>
      <c r="E19" s="80">
        <f>SUM('[1]dbfo_poz:OJ7'!E19)</f>
        <v>0</v>
      </c>
      <c r="F19" s="80">
        <f>SUM('[1]dbfo_poz:OJ7'!F19)</f>
        <v>0</v>
      </c>
      <c r="G19" s="80">
        <f>SUM('[1]dbfo_poz:OJ7'!G19)</f>
        <v>0</v>
      </c>
      <c r="H19" s="80">
        <f>SUM('[1]dbfo_poz:OJ7'!H19)</f>
        <v>0</v>
      </c>
      <c r="I19" s="80">
        <f>SUM('[1]dbfo_poz:OJ7'!I19)</f>
        <v>0</v>
      </c>
      <c r="J19" s="75">
        <f>SUM('[1]dbfo_poz:OJ7'!J19)</f>
        <v>0</v>
      </c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</row>
    <row r="20" spans="1:39" s="82" customFormat="1" ht="15" customHeight="1" thickBot="1" x14ac:dyDescent="0.3">
      <c r="A20" s="87" t="s">
        <v>452</v>
      </c>
      <c r="B20" s="88" t="s">
        <v>449</v>
      </c>
      <c r="C20" s="80"/>
      <c r="D20" s="80">
        <f>SUM('[1]dbfo_poz:OJ7'!D20)</f>
        <v>0</v>
      </c>
      <c r="E20" s="80">
        <f>SUM('[1]dbfo_poz:OJ7'!E20)</f>
        <v>0</v>
      </c>
      <c r="F20" s="80">
        <f>SUM('[1]dbfo_poz:OJ7'!F20)</f>
        <v>0</v>
      </c>
      <c r="G20" s="80">
        <f>SUM('[1]dbfo_poz:OJ7'!G20)</f>
        <v>0</v>
      </c>
      <c r="H20" s="80">
        <f>SUM('[1]dbfo_poz:OJ7'!H20)</f>
        <v>0</v>
      </c>
      <c r="I20" s="80">
        <f>SUM('[1]dbfo_poz:OJ7'!I20)</f>
        <v>0</v>
      </c>
      <c r="J20" s="75">
        <f>SUM('[1]dbfo_poz:OJ7'!J20)</f>
        <v>0</v>
      </c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81"/>
      <c r="AL20" s="81"/>
      <c r="AM20" s="81"/>
    </row>
    <row r="21" spans="1:39" s="82" customFormat="1" ht="32.25" customHeight="1" thickBot="1" x14ac:dyDescent="0.3">
      <c r="A21" s="78" t="s">
        <v>409</v>
      </c>
      <c r="B21" s="79" t="s">
        <v>247</v>
      </c>
      <c r="C21" s="75" t="s">
        <v>453</v>
      </c>
      <c r="D21" s="75">
        <f>SUM('[1]dbfo_poz:OJ7'!D21)</f>
        <v>0</v>
      </c>
      <c r="E21" s="75">
        <f>SUM('[1]dbfo_poz:OJ7'!E21)</f>
        <v>0</v>
      </c>
      <c r="F21" s="75">
        <f>SUM('[1]dbfo_poz:OJ7'!F21)</f>
        <v>0</v>
      </c>
      <c r="G21" s="75">
        <f>SUM('[1]dbfo_poz:OJ7'!G21)</f>
        <v>0</v>
      </c>
      <c r="H21" s="75">
        <f>SUM('[1]dbfo_poz:OJ7'!H21)</f>
        <v>0</v>
      </c>
      <c r="I21" s="75">
        <f>SUM('[1]dbfo_poz:OJ7'!I21)</f>
        <v>0</v>
      </c>
      <c r="J21" s="75">
        <f>SUM('[1]dbfo_poz:OJ7'!J21)</f>
        <v>0</v>
      </c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1"/>
      <c r="AL21" s="81"/>
      <c r="AM21" s="81"/>
    </row>
    <row r="22" spans="1:39" s="82" customFormat="1" ht="15.75" thickBot="1" x14ac:dyDescent="0.3">
      <c r="A22" s="78" t="s">
        <v>410</v>
      </c>
      <c r="B22" s="79" t="s">
        <v>454</v>
      </c>
      <c r="C22" s="75" t="s">
        <v>455</v>
      </c>
      <c r="D22" s="75">
        <f>SUM('[1]dbfo_poz:OJ7'!D22)</f>
        <v>17546.900000000001</v>
      </c>
      <c r="E22" s="75">
        <f>SUM('[1]dbfo_poz:OJ7'!E22)</f>
        <v>726.5</v>
      </c>
      <c r="F22" s="75">
        <f>SUM('[1]dbfo_poz:OJ7'!F22)</f>
        <v>312</v>
      </c>
      <c r="G22" s="75">
        <f>SUM('[1]dbfo_poz:OJ7'!G22)</f>
        <v>630</v>
      </c>
      <c r="H22" s="75">
        <f>SUM('[1]dbfo_poz:OJ7'!H22)</f>
        <v>112</v>
      </c>
      <c r="I22" s="75">
        <f>SUM('[1]dbfo_poz:OJ7'!I22)</f>
        <v>572</v>
      </c>
      <c r="J22" s="75">
        <f>SUM('[1]dbfo_poz:OJ7'!J22)</f>
        <v>19899.400000000001</v>
      </c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81"/>
      <c r="AL22" s="81"/>
      <c r="AM22" s="81"/>
    </row>
    <row r="23" spans="1:39" s="82" customFormat="1" ht="15.75" thickBot="1" x14ac:dyDescent="0.3">
      <c r="A23" s="83"/>
      <c r="B23" s="84" t="s">
        <v>51</v>
      </c>
      <c r="C23" s="80"/>
      <c r="D23" s="80">
        <f>SUM('[1]dbfo_poz:OJ7'!D23)</f>
        <v>0</v>
      </c>
      <c r="E23" s="80">
        <f>SUM('[1]dbfo_poz:OJ7'!E23)</f>
        <v>0</v>
      </c>
      <c r="F23" s="80">
        <f>SUM('[1]dbfo_poz:OJ7'!F23)</f>
        <v>0</v>
      </c>
      <c r="G23" s="80">
        <f>SUM('[1]dbfo_poz:OJ7'!G23)</f>
        <v>0</v>
      </c>
      <c r="H23" s="80">
        <f>SUM('[1]dbfo_poz:OJ7'!H23)</f>
        <v>0</v>
      </c>
      <c r="I23" s="80">
        <f>SUM('[1]dbfo_poz:OJ7'!I23)</f>
        <v>0</v>
      </c>
      <c r="J23" s="75">
        <f>SUM('[1]dbfo_poz:OJ7'!J23)</f>
        <v>0</v>
      </c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1"/>
      <c r="AL23" s="81"/>
      <c r="AM23" s="81"/>
    </row>
    <row r="24" spans="1:39" s="82" customFormat="1" ht="15.75" thickBot="1" x14ac:dyDescent="0.3">
      <c r="A24" s="85" t="s">
        <v>456</v>
      </c>
      <c r="B24" s="86" t="s">
        <v>447</v>
      </c>
      <c r="C24" s="80"/>
      <c r="D24" s="80">
        <f>SUM('[1]dbfo_poz:OJ7'!D24)</f>
        <v>0</v>
      </c>
      <c r="E24" s="80">
        <f>SUM('[1]dbfo_poz:OJ7'!E24)</f>
        <v>0</v>
      </c>
      <c r="F24" s="80">
        <f>SUM('[1]dbfo_poz:OJ7'!F24)</f>
        <v>0</v>
      </c>
      <c r="G24" s="80">
        <f>SUM('[1]dbfo_poz:OJ7'!G24)</f>
        <v>0</v>
      </c>
      <c r="H24" s="80">
        <f>SUM('[1]dbfo_poz:OJ7'!H24)</f>
        <v>0</v>
      </c>
      <c r="I24" s="80">
        <f>SUM('[1]dbfo_poz:OJ7'!I24)</f>
        <v>0</v>
      </c>
      <c r="J24" s="75">
        <f>SUM('[1]dbfo_poz:OJ7'!J24)</f>
        <v>0</v>
      </c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81"/>
      <c r="Z24" s="81"/>
      <c r="AA24" s="81"/>
      <c r="AB24" s="81"/>
      <c r="AC24" s="81"/>
      <c r="AD24" s="81"/>
      <c r="AE24" s="81"/>
      <c r="AF24" s="81"/>
      <c r="AG24" s="81"/>
      <c r="AH24" s="81"/>
      <c r="AI24" s="81"/>
      <c r="AJ24" s="81"/>
      <c r="AK24" s="81"/>
      <c r="AL24" s="81"/>
      <c r="AM24" s="81"/>
    </row>
    <row r="25" spans="1:39" s="82" customFormat="1" ht="15" customHeight="1" thickBot="1" x14ac:dyDescent="0.3">
      <c r="A25" s="89" t="s">
        <v>457</v>
      </c>
      <c r="B25" s="90" t="s">
        <v>449</v>
      </c>
      <c r="C25" s="80"/>
      <c r="D25" s="80">
        <f>SUM('[1]dbfo_poz:OJ7'!D25)</f>
        <v>0</v>
      </c>
      <c r="E25" s="80">
        <f>SUM('[1]dbfo_poz:OJ7'!E25)</f>
        <v>0</v>
      </c>
      <c r="F25" s="80">
        <f>SUM('[1]dbfo_poz:OJ7'!F25)</f>
        <v>0</v>
      </c>
      <c r="G25" s="80">
        <f>SUM('[1]dbfo_poz:OJ7'!G25)</f>
        <v>0</v>
      </c>
      <c r="H25" s="80">
        <f>SUM('[1]dbfo_poz:OJ7'!H25)</f>
        <v>0</v>
      </c>
      <c r="I25" s="80">
        <f>SUM('[1]dbfo_poz:OJ7'!I25)</f>
        <v>0</v>
      </c>
      <c r="J25" s="75">
        <f>SUM('[1]dbfo_poz:OJ7'!J25)</f>
        <v>0</v>
      </c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1"/>
      <c r="AI25" s="81"/>
      <c r="AJ25" s="81"/>
      <c r="AK25" s="81"/>
      <c r="AL25" s="81"/>
      <c r="AM25" s="81"/>
    </row>
    <row r="26" spans="1:39" s="92" customFormat="1" x14ac:dyDescent="0.25">
      <c r="A26" s="91"/>
      <c r="D26" s="92" t="s">
        <v>71</v>
      </c>
    </row>
    <row r="27" spans="1:39" s="92" customFormat="1" x14ac:dyDescent="0.25">
      <c r="A27" s="93" t="s">
        <v>458</v>
      </c>
      <c r="B27" s="93"/>
      <c r="C27" s="94"/>
      <c r="D27" s="94"/>
      <c r="E27" s="95"/>
      <c r="F27" s="94"/>
      <c r="G27" s="94"/>
    </row>
    <row r="28" spans="1:39" s="92" customFormat="1" x14ac:dyDescent="0.25">
      <c r="A28" s="43"/>
      <c r="B28" s="96"/>
      <c r="C28" s="96"/>
      <c r="D28" s="96"/>
      <c r="E28" s="97"/>
      <c r="F28" s="98"/>
      <c r="G28" s="96"/>
    </row>
    <row r="29" spans="1:39" s="92" customFormat="1" x14ac:dyDescent="0.25">
      <c r="A29" s="91"/>
      <c r="B29" s="99"/>
      <c r="C29" s="99"/>
      <c r="D29" s="96"/>
      <c r="E29" s="96"/>
      <c r="F29" s="100"/>
      <c r="G29" s="96"/>
    </row>
    <row r="30" spans="1:39" s="92" customFormat="1" x14ac:dyDescent="0.25">
      <c r="A30" s="91"/>
      <c r="B30" s="99"/>
      <c r="C30" s="99"/>
      <c r="D30" s="96"/>
      <c r="E30" s="96"/>
      <c r="F30" s="100"/>
      <c r="G30" s="96"/>
    </row>
    <row r="31" spans="1:39" s="92" customFormat="1" x14ac:dyDescent="0.25">
      <c r="A31" s="91"/>
      <c r="B31" s="99"/>
      <c r="C31" s="99"/>
      <c r="D31" s="96"/>
      <c r="E31" s="96"/>
      <c r="F31" s="100"/>
      <c r="G31" s="96"/>
    </row>
    <row r="32" spans="1:39" ht="18.75" customHeight="1" x14ac:dyDescent="0.25">
      <c r="H32" s="101"/>
    </row>
    <row r="33" spans="1:9" ht="12.75" customHeight="1" x14ac:dyDescent="0.25">
      <c r="A33" s="62" t="s">
        <v>459</v>
      </c>
      <c r="E33" s="102">
        <v>45012</v>
      </c>
      <c r="F33" s="62"/>
      <c r="H33" s="103"/>
      <c r="I33" s="103"/>
    </row>
    <row r="34" spans="1:9" ht="27" customHeight="1" x14ac:dyDescent="0.25">
      <c r="A34" s="104" t="s">
        <v>460</v>
      </c>
      <c r="E34" s="62" t="s">
        <v>461</v>
      </c>
      <c r="F34" s="62"/>
      <c r="H34" s="103"/>
      <c r="I34" s="103"/>
    </row>
    <row r="35" spans="1:9" ht="13.5" customHeight="1" x14ac:dyDescent="0.25"/>
  </sheetData>
  <mergeCells count="5">
    <mergeCell ref="A2:B2"/>
    <mergeCell ref="H2:J2"/>
    <mergeCell ref="A6:J6"/>
    <mergeCell ref="H33:I33"/>
    <mergeCell ref="H34:I34"/>
  </mergeCells>
  <pageMargins left="0.22" right="0.17" top="0.31496062992125984" bottom="0.27559055118110237" header="0.19685039370078741" footer="0.19685039370078741"/>
  <pageSetup paperSize="9" scale="76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1"/>
  <sheetViews>
    <sheetView zoomScaleNormal="100" workbookViewId="0">
      <selection activeCell="G11" sqref="G11"/>
    </sheetView>
  </sheetViews>
  <sheetFormatPr defaultRowHeight="12.75" x14ac:dyDescent="0.2"/>
  <cols>
    <col min="1" max="1" width="8.28515625" style="306" customWidth="1"/>
    <col min="2" max="2" width="47.42578125" style="334" customWidth="1"/>
    <col min="3" max="3" width="37.85546875" style="334" customWidth="1"/>
    <col min="4" max="4" width="35.28515625" style="334" customWidth="1"/>
    <col min="5" max="5" width="9.140625" style="306" hidden="1" customWidth="1"/>
    <col min="6" max="16384" width="9.140625" style="306"/>
  </cols>
  <sheetData>
    <row r="1" spans="1:5" ht="114.75" customHeight="1" x14ac:dyDescent="0.25">
      <c r="A1" s="303"/>
      <c r="B1" s="303"/>
      <c r="C1" s="304" t="s">
        <v>635</v>
      </c>
      <c r="D1" s="305" t="s">
        <v>636</v>
      </c>
      <c r="E1" s="305"/>
    </row>
    <row r="2" spans="1:5" ht="39.200000000000003" customHeight="1" x14ac:dyDescent="0.2">
      <c r="A2" s="307" t="s">
        <v>637</v>
      </c>
      <c r="B2" s="307"/>
      <c r="C2" s="307"/>
      <c r="D2" s="307"/>
      <c r="E2" s="308"/>
    </row>
    <row r="3" spans="1:5" ht="15.75" thickBot="1" x14ac:dyDescent="0.25">
      <c r="A3" s="309"/>
      <c r="B3" s="309"/>
      <c r="C3" s="309"/>
      <c r="D3" s="309"/>
      <c r="E3" s="308"/>
    </row>
    <row r="4" spans="1:5" ht="39.950000000000003" customHeight="1" x14ac:dyDescent="0.2">
      <c r="A4" s="310" t="s">
        <v>466</v>
      </c>
      <c r="B4" s="311" t="s">
        <v>392</v>
      </c>
      <c r="C4" s="312" t="s">
        <v>638</v>
      </c>
      <c r="D4" s="313" t="s">
        <v>639</v>
      </c>
      <c r="E4" s="308"/>
    </row>
    <row r="5" spans="1:5" ht="39.950000000000003" customHeight="1" x14ac:dyDescent="0.2">
      <c r="A5" s="314">
        <v>1</v>
      </c>
      <c r="B5" s="315" t="s">
        <v>640</v>
      </c>
      <c r="C5" s="315" t="s">
        <v>641</v>
      </c>
      <c r="D5" s="316" t="s">
        <v>522</v>
      </c>
      <c r="E5" s="308"/>
    </row>
    <row r="6" spans="1:5" ht="39.950000000000003" customHeight="1" x14ac:dyDescent="0.2">
      <c r="A6" s="314">
        <v>2</v>
      </c>
      <c r="B6" s="315" t="s">
        <v>642</v>
      </c>
      <c r="C6" s="315" t="s">
        <v>643</v>
      </c>
      <c r="D6" s="316" t="s">
        <v>522</v>
      </c>
      <c r="E6" s="308"/>
    </row>
    <row r="7" spans="1:5" ht="39.950000000000003" customHeight="1" x14ac:dyDescent="0.2">
      <c r="A7" s="314">
        <v>3</v>
      </c>
      <c r="B7" s="315" t="s">
        <v>644</v>
      </c>
      <c r="C7" s="315" t="s">
        <v>645</v>
      </c>
      <c r="D7" s="316" t="s">
        <v>522</v>
      </c>
      <c r="E7" s="308"/>
    </row>
    <row r="8" spans="1:5" ht="39.950000000000003" customHeight="1" x14ac:dyDescent="0.2">
      <c r="A8" s="314">
        <v>4</v>
      </c>
      <c r="B8" s="315" t="s">
        <v>646</v>
      </c>
      <c r="C8" s="315" t="s">
        <v>647</v>
      </c>
      <c r="D8" s="316" t="s">
        <v>522</v>
      </c>
      <c r="E8" s="308"/>
    </row>
    <row r="9" spans="1:5" ht="39.950000000000003" customHeight="1" x14ac:dyDescent="0.2">
      <c r="A9" s="314">
        <v>5</v>
      </c>
      <c r="B9" s="315" t="s">
        <v>648</v>
      </c>
      <c r="C9" s="315" t="s">
        <v>649</v>
      </c>
      <c r="D9" s="316" t="s">
        <v>522</v>
      </c>
      <c r="E9" s="308"/>
    </row>
    <row r="10" spans="1:5" ht="39.950000000000003" customHeight="1" x14ac:dyDescent="0.2">
      <c r="A10" s="314">
        <v>6</v>
      </c>
      <c r="B10" s="315" t="s">
        <v>650</v>
      </c>
      <c r="C10" s="315" t="s">
        <v>651</v>
      </c>
      <c r="D10" s="316" t="s">
        <v>522</v>
      </c>
      <c r="E10" s="308"/>
    </row>
    <row r="11" spans="1:5" ht="39.950000000000003" customHeight="1" x14ac:dyDescent="0.2">
      <c r="A11" s="314">
        <v>7</v>
      </c>
      <c r="B11" s="315" t="s">
        <v>652</v>
      </c>
      <c r="C11" s="315" t="s">
        <v>653</v>
      </c>
      <c r="D11" s="316" t="s">
        <v>522</v>
      </c>
      <c r="E11" s="308"/>
    </row>
    <row r="12" spans="1:5" ht="39.950000000000003" customHeight="1" x14ac:dyDescent="0.2">
      <c r="A12" s="314">
        <v>8</v>
      </c>
      <c r="B12" s="315" t="s">
        <v>654</v>
      </c>
      <c r="C12" s="315" t="s">
        <v>655</v>
      </c>
      <c r="D12" s="316" t="s">
        <v>522</v>
      </c>
      <c r="E12" s="308"/>
    </row>
    <row r="13" spans="1:5" ht="39.950000000000003" customHeight="1" x14ac:dyDescent="0.2">
      <c r="A13" s="314">
        <v>9</v>
      </c>
      <c r="B13" s="315" t="s">
        <v>656</v>
      </c>
      <c r="C13" s="315" t="s">
        <v>657</v>
      </c>
      <c r="D13" s="316" t="s">
        <v>522</v>
      </c>
      <c r="E13" s="308"/>
    </row>
    <row r="14" spans="1:5" ht="39.950000000000003" customHeight="1" x14ac:dyDescent="0.2">
      <c r="A14" s="314">
        <v>10</v>
      </c>
      <c r="B14" s="315" t="s">
        <v>658</v>
      </c>
      <c r="C14" s="315" t="s">
        <v>659</v>
      </c>
      <c r="D14" s="316" t="s">
        <v>522</v>
      </c>
      <c r="E14" s="308"/>
    </row>
    <row r="15" spans="1:5" ht="39.950000000000003" customHeight="1" x14ac:dyDescent="0.2">
      <c r="A15" s="314">
        <v>11</v>
      </c>
      <c r="B15" s="315" t="s">
        <v>660</v>
      </c>
      <c r="C15" s="315" t="s">
        <v>661</v>
      </c>
      <c r="D15" s="316" t="s">
        <v>522</v>
      </c>
      <c r="E15" s="308"/>
    </row>
    <row r="16" spans="1:5" ht="39.950000000000003" customHeight="1" x14ac:dyDescent="0.2">
      <c r="A16" s="314">
        <v>12</v>
      </c>
      <c r="B16" s="315" t="s">
        <v>662</v>
      </c>
      <c r="C16" s="315" t="s">
        <v>663</v>
      </c>
      <c r="D16" s="316" t="s">
        <v>522</v>
      </c>
      <c r="E16" s="308"/>
    </row>
    <row r="17" spans="1:5" ht="39.950000000000003" customHeight="1" x14ac:dyDescent="0.2">
      <c r="A17" s="314">
        <v>13</v>
      </c>
      <c r="B17" s="315" t="s">
        <v>664</v>
      </c>
      <c r="C17" s="315" t="s">
        <v>665</v>
      </c>
      <c r="D17" s="316" t="s">
        <v>522</v>
      </c>
      <c r="E17" s="308"/>
    </row>
    <row r="18" spans="1:5" ht="39.950000000000003" customHeight="1" x14ac:dyDescent="0.2">
      <c r="A18" s="314">
        <v>14</v>
      </c>
      <c r="B18" s="315" t="s">
        <v>666</v>
      </c>
      <c r="C18" s="317" t="s">
        <v>667</v>
      </c>
      <c r="D18" s="316" t="s">
        <v>522</v>
      </c>
      <c r="E18" s="308"/>
    </row>
    <row r="19" spans="1:5" ht="39.950000000000003" customHeight="1" x14ac:dyDescent="0.2">
      <c r="A19" s="314">
        <v>15</v>
      </c>
      <c r="B19" s="315" t="s">
        <v>668</v>
      </c>
      <c r="C19" s="317" t="s">
        <v>669</v>
      </c>
      <c r="D19" s="316" t="s">
        <v>522</v>
      </c>
      <c r="E19" s="308"/>
    </row>
    <row r="20" spans="1:5" ht="39.950000000000003" customHeight="1" x14ac:dyDescent="0.2">
      <c r="A20" s="314">
        <v>16</v>
      </c>
      <c r="B20" s="315" t="s">
        <v>670</v>
      </c>
      <c r="C20" s="318" t="s">
        <v>671</v>
      </c>
      <c r="D20" s="316" t="s">
        <v>522</v>
      </c>
      <c r="E20" s="308"/>
    </row>
    <row r="21" spans="1:5" ht="39.950000000000003" customHeight="1" x14ac:dyDescent="0.2">
      <c r="A21" s="314">
        <v>17</v>
      </c>
      <c r="B21" s="315" t="s">
        <v>672</v>
      </c>
      <c r="C21" s="318" t="s">
        <v>673</v>
      </c>
      <c r="D21" s="316" t="s">
        <v>522</v>
      </c>
      <c r="E21" s="308"/>
    </row>
    <row r="22" spans="1:5" ht="39.950000000000003" customHeight="1" x14ac:dyDescent="0.2">
      <c r="A22" s="314">
        <v>18</v>
      </c>
      <c r="B22" s="315" t="s">
        <v>674</v>
      </c>
      <c r="C22" s="319" t="s">
        <v>675</v>
      </c>
      <c r="D22" s="316" t="s">
        <v>522</v>
      </c>
      <c r="E22" s="308"/>
    </row>
    <row r="23" spans="1:5" ht="39.950000000000003" customHeight="1" x14ac:dyDescent="0.2">
      <c r="A23" s="314">
        <v>19</v>
      </c>
      <c r="B23" s="315" t="s">
        <v>676</v>
      </c>
      <c r="C23" s="317" t="s">
        <v>677</v>
      </c>
      <c r="D23" s="316" t="s">
        <v>522</v>
      </c>
      <c r="E23" s="308"/>
    </row>
    <row r="24" spans="1:5" ht="39.950000000000003" customHeight="1" x14ac:dyDescent="0.2">
      <c r="A24" s="314">
        <v>20</v>
      </c>
      <c r="B24" s="315" t="s">
        <v>678</v>
      </c>
      <c r="C24" s="317" t="s">
        <v>679</v>
      </c>
      <c r="D24" s="316" t="s">
        <v>522</v>
      </c>
      <c r="E24" s="308"/>
    </row>
    <row r="25" spans="1:5" ht="39.950000000000003" customHeight="1" x14ac:dyDescent="0.2">
      <c r="A25" s="314">
        <v>21</v>
      </c>
      <c r="B25" s="315" t="s">
        <v>680</v>
      </c>
      <c r="C25" s="317" t="s">
        <v>681</v>
      </c>
      <c r="D25" s="316" t="s">
        <v>522</v>
      </c>
      <c r="E25" s="308"/>
    </row>
    <row r="26" spans="1:5" ht="39.950000000000003" customHeight="1" x14ac:dyDescent="0.2">
      <c r="A26" s="314">
        <v>22</v>
      </c>
      <c r="B26" s="315" t="s">
        <v>682</v>
      </c>
      <c r="C26" s="318" t="s">
        <v>683</v>
      </c>
      <c r="D26" s="316" t="s">
        <v>522</v>
      </c>
      <c r="E26" s="308"/>
    </row>
    <row r="27" spans="1:5" ht="39.950000000000003" customHeight="1" x14ac:dyDescent="0.2">
      <c r="A27" s="314">
        <v>23</v>
      </c>
      <c r="B27" s="315" t="s">
        <v>684</v>
      </c>
      <c r="C27" s="318" t="s">
        <v>685</v>
      </c>
      <c r="D27" s="316" t="s">
        <v>522</v>
      </c>
      <c r="E27" s="308"/>
    </row>
    <row r="28" spans="1:5" ht="39.950000000000003" customHeight="1" x14ac:dyDescent="0.2">
      <c r="A28" s="314">
        <v>24</v>
      </c>
      <c r="B28" s="315" t="s">
        <v>686</v>
      </c>
      <c r="C28" s="318" t="s">
        <v>687</v>
      </c>
      <c r="D28" s="316" t="s">
        <v>522</v>
      </c>
      <c r="E28" s="308"/>
    </row>
    <row r="29" spans="1:5" ht="39.950000000000003" customHeight="1" x14ac:dyDescent="0.2">
      <c r="A29" s="314">
        <v>25</v>
      </c>
      <c r="B29" s="315" t="s">
        <v>688</v>
      </c>
      <c r="C29" s="318" t="s">
        <v>689</v>
      </c>
      <c r="D29" s="316" t="s">
        <v>522</v>
      </c>
      <c r="E29" s="308"/>
    </row>
    <row r="30" spans="1:5" ht="39.950000000000003" customHeight="1" x14ac:dyDescent="0.2">
      <c r="A30" s="314">
        <v>26</v>
      </c>
      <c r="B30" s="315" t="s">
        <v>690</v>
      </c>
      <c r="C30" s="318" t="s">
        <v>691</v>
      </c>
      <c r="D30" s="316" t="s">
        <v>522</v>
      </c>
      <c r="E30" s="308"/>
    </row>
    <row r="31" spans="1:5" ht="39.950000000000003" customHeight="1" x14ac:dyDescent="0.2">
      <c r="A31" s="314">
        <v>27</v>
      </c>
      <c r="B31" s="315" t="s">
        <v>692</v>
      </c>
      <c r="C31" s="318" t="s">
        <v>693</v>
      </c>
      <c r="D31" s="316" t="s">
        <v>522</v>
      </c>
      <c r="E31" s="308"/>
    </row>
    <row r="32" spans="1:5" ht="39.950000000000003" customHeight="1" x14ac:dyDescent="0.2">
      <c r="A32" s="314">
        <v>28</v>
      </c>
      <c r="B32" s="315" t="s">
        <v>694</v>
      </c>
      <c r="C32" s="318" t="s">
        <v>695</v>
      </c>
      <c r="D32" s="316" t="s">
        <v>522</v>
      </c>
      <c r="E32" s="308"/>
    </row>
    <row r="33" spans="1:5" ht="39.950000000000003" customHeight="1" x14ac:dyDescent="0.2">
      <c r="A33" s="314">
        <v>29</v>
      </c>
      <c r="B33" s="315" t="s">
        <v>696</v>
      </c>
      <c r="C33" s="318" t="s">
        <v>697</v>
      </c>
      <c r="D33" s="316" t="s">
        <v>522</v>
      </c>
      <c r="E33" s="308"/>
    </row>
    <row r="34" spans="1:5" ht="39.950000000000003" customHeight="1" thickBot="1" x14ac:dyDescent="0.25">
      <c r="A34" s="320">
        <v>30</v>
      </c>
      <c r="B34" s="321" t="s">
        <v>698</v>
      </c>
      <c r="C34" s="322" t="s">
        <v>699</v>
      </c>
      <c r="D34" s="323" t="s">
        <v>522</v>
      </c>
      <c r="E34" s="308"/>
    </row>
    <row r="35" spans="1:5" ht="15" x14ac:dyDescent="0.2">
      <c r="A35" s="324"/>
      <c r="B35" s="324"/>
      <c r="C35" s="324"/>
      <c r="D35" s="308"/>
      <c r="E35" s="308"/>
    </row>
    <row r="36" spans="1:5" ht="15" x14ac:dyDescent="0.2">
      <c r="A36" s="325"/>
      <c r="B36" s="325"/>
      <c r="C36" s="325" t="s">
        <v>700</v>
      </c>
      <c r="D36" s="308"/>
      <c r="E36" s="308"/>
    </row>
    <row r="37" spans="1:5" ht="15" x14ac:dyDescent="0.2">
      <c r="A37" s="325"/>
      <c r="B37" s="325"/>
      <c r="C37" s="326" t="s">
        <v>461</v>
      </c>
      <c r="D37" s="308"/>
      <c r="E37" s="308"/>
    </row>
    <row r="38" spans="1:5" ht="16.5" x14ac:dyDescent="0.2">
      <c r="A38" s="327"/>
      <c r="B38" s="327"/>
      <c r="C38" s="328"/>
      <c r="D38" s="329"/>
      <c r="E38" s="330"/>
    </row>
    <row r="39" spans="1:5" ht="16.5" x14ac:dyDescent="0.2">
      <c r="A39" s="327"/>
      <c r="B39" s="327"/>
      <c r="C39" s="331"/>
      <c r="D39" s="329"/>
      <c r="E39" s="330"/>
    </row>
    <row r="40" spans="1:5" x14ac:dyDescent="0.2">
      <c r="A40" s="332"/>
      <c r="B40" s="333"/>
      <c r="C40" s="333"/>
      <c r="D40" s="333"/>
      <c r="E40" s="332"/>
    </row>
    <row r="41" spans="1:5" x14ac:dyDescent="0.2">
      <c r="A41" s="332"/>
      <c r="B41" s="333"/>
      <c r="C41" s="333"/>
      <c r="D41" s="333"/>
      <c r="E41" s="332"/>
    </row>
  </sheetData>
  <mergeCells count="7">
    <mergeCell ref="D1:E1"/>
    <mergeCell ref="A2:D2"/>
    <mergeCell ref="A35:C35"/>
    <mergeCell ref="A38:B38"/>
    <mergeCell ref="D38:E38"/>
    <mergeCell ref="A39:B39"/>
    <mergeCell ref="D39:E39"/>
  </mergeCells>
  <printOptions horizontalCentered="1"/>
  <pageMargins left="0.59055118110236227" right="0.39370078740157483" top="0.59055118110236227" bottom="0.59055118110236227" header="0.19685039370078741" footer="0.11811023622047245"/>
  <pageSetup paperSize="9" scale="73" fitToHeight="2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92"/>
  <sheetViews>
    <sheetView tabSelected="1" showWhiteSpace="0" view="pageLayout" zoomScaleNormal="100" workbookViewId="0">
      <selection activeCell="L16" sqref="L16"/>
    </sheetView>
  </sheetViews>
  <sheetFormatPr defaultRowHeight="12.75" x14ac:dyDescent="0.25"/>
  <cols>
    <col min="1" max="1" width="22.85546875" style="335" customWidth="1"/>
    <col min="2" max="2" width="19.140625" style="335" customWidth="1"/>
    <col min="3" max="3" width="20" style="335" customWidth="1"/>
    <col min="4" max="4" width="18" style="335" customWidth="1"/>
    <col min="5" max="5" width="19.7109375" style="335" customWidth="1"/>
    <col min="6" max="6" width="16.140625" style="335" customWidth="1"/>
    <col min="7" max="7" width="16.42578125" style="335" customWidth="1"/>
    <col min="8" max="8" width="12.140625" style="335" customWidth="1"/>
    <col min="9" max="9" width="16.140625" style="335" customWidth="1"/>
    <col min="10" max="10" width="13.7109375" style="335" customWidth="1"/>
    <col min="11" max="11" width="18.28515625" style="335" customWidth="1"/>
    <col min="12" max="16384" width="9.140625" style="335"/>
  </cols>
  <sheetData>
    <row r="1" spans="1:10" x14ac:dyDescent="0.25">
      <c r="I1" s="336" t="s">
        <v>701</v>
      </c>
    </row>
    <row r="2" spans="1:10" s="338" customFormat="1" x14ac:dyDescent="0.2">
      <c r="A2" s="337"/>
      <c r="D2" s="339"/>
      <c r="E2" s="340"/>
      <c r="F2" s="340" t="s">
        <v>0</v>
      </c>
      <c r="G2" s="340"/>
      <c r="H2" s="340"/>
      <c r="I2" s="340"/>
    </row>
    <row r="3" spans="1:10" s="338" customFormat="1" ht="40.5" customHeight="1" x14ac:dyDescent="0.2">
      <c r="B3" s="341"/>
      <c r="C3" s="341"/>
      <c r="D3" s="33"/>
      <c r="E3" s="33"/>
      <c r="F3" s="40" t="s">
        <v>1</v>
      </c>
      <c r="G3" s="342"/>
      <c r="H3" s="342"/>
      <c r="I3" s="342"/>
      <c r="J3" s="342"/>
    </row>
    <row r="4" spans="1:10" ht="15" customHeight="1" x14ac:dyDescent="0.25">
      <c r="A4" s="343" t="s">
        <v>2</v>
      </c>
      <c r="B4" s="343"/>
      <c r="C4" s="343"/>
      <c r="D4" s="343"/>
      <c r="E4" s="343"/>
      <c r="F4" s="343"/>
      <c r="G4" s="343"/>
      <c r="H4" s="343"/>
      <c r="I4" s="343"/>
    </row>
    <row r="5" spans="1:10" ht="13.5" thickBot="1" x14ac:dyDescent="0.25">
      <c r="A5" s="344"/>
      <c r="B5" s="345"/>
      <c r="C5" s="345"/>
      <c r="D5" s="345"/>
      <c r="E5" s="345"/>
      <c r="F5" s="345"/>
      <c r="G5" s="345"/>
      <c r="H5" s="344"/>
      <c r="I5" s="344"/>
    </row>
    <row r="6" spans="1:10" ht="15" customHeight="1" thickBot="1" x14ac:dyDescent="0.25">
      <c r="A6" s="346"/>
      <c r="B6" s="347" t="s">
        <v>3</v>
      </c>
      <c r="C6" s="348"/>
      <c r="D6" s="348"/>
      <c r="E6" s="348"/>
      <c r="F6" s="348"/>
      <c r="G6" s="349"/>
      <c r="H6" s="350"/>
      <c r="I6" s="350"/>
    </row>
    <row r="7" spans="1:10" x14ac:dyDescent="0.25">
      <c r="A7" s="351" t="s">
        <v>4</v>
      </c>
      <c r="B7" s="352" t="s">
        <v>5</v>
      </c>
      <c r="C7" s="41" t="s">
        <v>6</v>
      </c>
      <c r="D7" s="352" t="s">
        <v>7</v>
      </c>
      <c r="E7" s="353" t="s">
        <v>8</v>
      </c>
      <c r="F7" s="354" t="s">
        <v>9</v>
      </c>
      <c r="G7" s="354" t="s">
        <v>10</v>
      </c>
      <c r="H7" s="354" t="s">
        <v>11</v>
      </c>
      <c r="I7" s="355" t="s">
        <v>12</v>
      </c>
    </row>
    <row r="8" spans="1:10" ht="81.75" customHeight="1" x14ac:dyDescent="0.25">
      <c r="A8" s="356"/>
      <c r="B8" s="357"/>
      <c r="C8" s="42"/>
      <c r="D8" s="357"/>
      <c r="E8" s="358"/>
      <c r="F8" s="359"/>
      <c r="G8" s="359"/>
      <c r="H8" s="359"/>
      <c r="I8" s="360"/>
    </row>
    <row r="9" spans="1:10" s="365" customFormat="1" ht="12.75" customHeight="1" x14ac:dyDescent="0.2">
      <c r="A9" s="361" t="s">
        <v>13</v>
      </c>
      <c r="B9" s="362"/>
      <c r="C9" s="362"/>
      <c r="D9" s="362"/>
      <c r="E9" s="363"/>
      <c r="F9" s="363"/>
      <c r="G9" s="363"/>
      <c r="H9" s="363"/>
      <c r="I9" s="364"/>
    </row>
    <row r="10" spans="1:10" s="365" customFormat="1" x14ac:dyDescent="0.2">
      <c r="A10" s="366" t="s">
        <v>14</v>
      </c>
      <c r="B10" s="367">
        <f>SUM('[4]DBFO:PPP5'!B10)</f>
        <v>0</v>
      </c>
      <c r="C10" s="367">
        <f>SUM('[4]DBFO:PPP5'!C10)</f>
        <v>0</v>
      </c>
      <c r="D10" s="367">
        <f>SUM('[4]DBFO:PPP5'!D10)</f>
        <v>130706484.45999998</v>
      </c>
      <c r="E10" s="367">
        <f>SUM('[4]DBFO:PPP5'!E10)</f>
        <v>2700935.04</v>
      </c>
      <c r="F10" s="367">
        <f>SUM('[4]DBFO:PPP5'!F10)</f>
        <v>118087.67999999999</v>
      </c>
      <c r="G10" s="367">
        <f>SUM('[4]DBFO:PPP5'!G10)</f>
        <v>25349300.969999995</v>
      </c>
      <c r="H10" s="367">
        <f>SUM('[4]DBFO:PPP5'!H10)</f>
        <v>0</v>
      </c>
      <c r="I10" s="367">
        <f t="shared" ref="I10:I18" si="0">SUM(B10:H10)</f>
        <v>158874808.14999998</v>
      </c>
    </row>
    <row r="11" spans="1:10" x14ac:dyDescent="0.2">
      <c r="A11" s="368" t="s">
        <v>15</v>
      </c>
      <c r="B11" s="367">
        <f>SUM('[4]DBFO:PPP5'!B11)</f>
        <v>0</v>
      </c>
      <c r="C11" s="367">
        <f>SUM('[4]DBFO:PPP5'!C11)</f>
        <v>0</v>
      </c>
      <c r="D11" s="367">
        <f>SUM('[4]DBFO:PPP5'!D11)</f>
        <v>12902886.73</v>
      </c>
      <c r="E11" s="367">
        <f>SUM('[4]DBFO:PPP5'!E11)</f>
        <v>1070983.2</v>
      </c>
      <c r="F11" s="367">
        <f>SUM('[4]DBFO:PPP5'!F11)</f>
        <v>0</v>
      </c>
      <c r="G11" s="367">
        <f>SUM('[4]DBFO:PPP5'!G11)</f>
        <v>2373308.35</v>
      </c>
      <c r="H11" s="367">
        <f>SUM('[4]DBFO:PPP5'!H11)</f>
        <v>0</v>
      </c>
      <c r="I11" s="367">
        <f t="shared" si="0"/>
        <v>16347178.279999999</v>
      </c>
    </row>
    <row r="12" spans="1:10" x14ac:dyDescent="0.2">
      <c r="A12" s="369" t="s">
        <v>16</v>
      </c>
      <c r="B12" s="367">
        <f>SUM('[4]DBFO:PPP5'!B12)</f>
        <v>0</v>
      </c>
      <c r="C12" s="367">
        <f>SUM('[4]DBFO:PPP5'!C12)</f>
        <v>0</v>
      </c>
      <c r="D12" s="367">
        <f>SUM('[4]DBFO:PPP5'!D12)</f>
        <v>0</v>
      </c>
      <c r="E12" s="367">
        <f>SUM('[4]DBFO:PPP5'!E12)</f>
        <v>54732.539999999994</v>
      </c>
      <c r="F12" s="367">
        <f>SUM('[4]DBFO:PPP5'!F12)</f>
        <v>0</v>
      </c>
      <c r="G12" s="367">
        <f>SUM('[4]DBFO:PPP5'!G12)</f>
        <v>0</v>
      </c>
      <c r="H12" s="367">
        <f>SUM('[4]DBFO:PPP5'!H12)</f>
        <v>0</v>
      </c>
      <c r="I12" s="367">
        <f t="shared" si="0"/>
        <v>54732.539999999994</v>
      </c>
    </row>
    <row r="13" spans="1:10" x14ac:dyDescent="0.2">
      <c r="A13" s="369" t="s">
        <v>17</v>
      </c>
      <c r="B13" s="367">
        <f>SUM('[4]DBFO:PPP5'!B13)</f>
        <v>0</v>
      </c>
      <c r="C13" s="367">
        <f>SUM('[4]DBFO:PPP5'!C13)</f>
        <v>0</v>
      </c>
      <c r="D13" s="367">
        <f>SUM('[4]DBFO:PPP5'!D13)</f>
        <v>12902886.73</v>
      </c>
      <c r="E13" s="367">
        <f>SUM('[4]DBFO:PPP5'!E13)</f>
        <v>1016250.66</v>
      </c>
      <c r="F13" s="367">
        <f>SUM('[4]DBFO:PPP5'!F13)</f>
        <v>0</v>
      </c>
      <c r="G13" s="367">
        <f>SUM('[4]DBFO:PPP5'!G13)</f>
        <v>2373308.35</v>
      </c>
      <c r="H13" s="367">
        <f>SUM('[4]DBFO:PPP5'!H13)</f>
        <v>0</v>
      </c>
      <c r="I13" s="367">
        <f t="shared" si="0"/>
        <v>16292445.74</v>
      </c>
    </row>
    <row r="14" spans="1:10" x14ac:dyDescent="0.2">
      <c r="A14" s="369" t="s">
        <v>18</v>
      </c>
      <c r="B14" s="367">
        <f>SUM('[4]DBFO:PPP5'!B14)</f>
        <v>0</v>
      </c>
      <c r="C14" s="367">
        <f>SUM('[4]DBFO:PPP5'!C14)</f>
        <v>0</v>
      </c>
      <c r="D14" s="367">
        <f>SUM('[4]DBFO:PPP5'!D14)</f>
        <v>0</v>
      </c>
      <c r="E14" s="367">
        <f>SUM('[4]DBFO:PPP5'!E14)</f>
        <v>0</v>
      </c>
      <c r="F14" s="367">
        <f>SUM('[4]DBFO:PPP5'!F14)</f>
        <v>0</v>
      </c>
      <c r="G14" s="367">
        <f>SUM('[4]DBFO:PPP5'!G14)</f>
        <v>0</v>
      </c>
      <c r="H14" s="367">
        <f>SUM('[4]DBFO:PPP5'!H14)</f>
        <v>0</v>
      </c>
      <c r="I14" s="367">
        <f t="shared" si="0"/>
        <v>0</v>
      </c>
    </row>
    <row r="15" spans="1:10" x14ac:dyDescent="0.2">
      <c r="A15" s="368" t="s">
        <v>19</v>
      </c>
      <c r="B15" s="367">
        <f>SUM('[4]DBFO:PPP5'!B15)</f>
        <v>0</v>
      </c>
      <c r="C15" s="367">
        <f>SUM('[4]DBFO:PPP5'!C15)</f>
        <v>0</v>
      </c>
      <c r="D15" s="367">
        <f>SUM('[4]DBFO:PPP5'!D15)</f>
        <v>0</v>
      </c>
      <c r="E15" s="367">
        <f>SUM('[4]DBFO:PPP5'!E15)</f>
        <v>6750</v>
      </c>
      <c r="F15" s="367">
        <f>SUM('[4]DBFO:PPP5'!F15)</f>
        <v>67557.679999999993</v>
      </c>
      <c r="G15" s="367">
        <f>SUM('[4]DBFO:PPP5'!G15)</f>
        <v>249368.41999999998</v>
      </c>
      <c r="H15" s="367">
        <f>SUM('[4]DBFO:PPP5'!H15)</f>
        <v>0</v>
      </c>
      <c r="I15" s="367">
        <f t="shared" si="0"/>
        <v>323676.09999999998</v>
      </c>
    </row>
    <row r="16" spans="1:10" x14ac:dyDescent="0.2">
      <c r="A16" s="369" t="s">
        <v>20</v>
      </c>
      <c r="B16" s="367">
        <f>SUM('[4]DBFO:PPP5'!B16)</f>
        <v>0</v>
      </c>
      <c r="C16" s="367">
        <f>SUM('[4]DBFO:PPP5'!C16)</f>
        <v>0</v>
      </c>
      <c r="D16" s="367">
        <f>SUM('[4]DBFO:PPP5'!D16)</f>
        <v>0</v>
      </c>
      <c r="E16" s="367">
        <f>SUM('[4]DBFO:PPP5'!E16)</f>
        <v>6750</v>
      </c>
      <c r="F16" s="367">
        <f>SUM('[4]DBFO:PPP5'!F16)</f>
        <v>67557.679999999993</v>
      </c>
      <c r="G16" s="367">
        <f>SUM('[4]DBFO:PPP5'!G16)</f>
        <v>249368.41999999998</v>
      </c>
      <c r="H16" s="367">
        <f>SUM('[4]DBFO:PPP5'!H16)</f>
        <v>0</v>
      </c>
      <c r="I16" s="367">
        <f t="shared" si="0"/>
        <v>323676.09999999998</v>
      </c>
    </row>
    <row r="17" spans="1:9" x14ac:dyDescent="0.2">
      <c r="A17" s="369" t="s">
        <v>17</v>
      </c>
      <c r="B17" s="367">
        <f>SUM('[4]DBFO:PPP5'!B17)</f>
        <v>0</v>
      </c>
      <c r="C17" s="367">
        <f>SUM('[4]DBFO:PPP5'!C17)</f>
        <v>0</v>
      </c>
      <c r="D17" s="367">
        <f>SUM('[4]DBFO:PPP5'!D17)</f>
        <v>0</v>
      </c>
      <c r="E17" s="367">
        <f>SUM('[4]DBFO:PPP5'!E17)</f>
        <v>0</v>
      </c>
      <c r="F17" s="367">
        <f>SUM('[4]DBFO:PPP5'!F17)</f>
        <v>0</v>
      </c>
      <c r="G17" s="367">
        <f>SUM('[4]DBFO:PPP5'!G17)</f>
        <v>0</v>
      </c>
      <c r="H17" s="367">
        <f>SUM('[4]DBFO:PPP5'!H17)</f>
        <v>0</v>
      </c>
      <c r="I17" s="367">
        <f t="shared" si="0"/>
        <v>0</v>
      </c>
    </row>
    <row r="18" spans="1:9" x14ac:dyDescent="0.2">
      <c r="A18" s="366" t="s">
        <v>21</v>
      </c>
      <c r="B18" s="367">
        <f>SUM('[4]DBFO:PPP5'!B18)</f>
        <v>0</v>
      </c>
      <c r="C18" s="367">
        <f>SUM('[4]DBFO:PPP5'!C18)</f>
        <v>0</v>
      </c>
      <c r="D18" s="367">
        <f>SUM('[4]DBFO:PPP5'!D18)</f>
        <v>143609371.18999997</v>
      </c>
      <c r="E18" s="367">
        <f>SUM('[4]DBFO:PPP5'!E18)</f>
        <v>3765168.24</v>
      </c>
      <c r="F18" s="367">
        <f>SUM('[4]DBFO:PPP5'!F18)</f>
        <v>50530</v>
      </c>
      <c r="G18" s="367">
        <f>SUM('[4]DBFO:PPP5'!G18)</f>
        <v>27473240.900000002</v>
      </c>
      <c r="H18" s="367">
        <f>SUM('[4]DBFO:PPP5'!H18)</f>
        <v>0</v>
      </c>
      <c r="I18" s="367">
        <f t="shared" si="0"/>
        <v>174898310.32999998</v>
      </c>
    </row>
    <row r="19" spans="1:9" x14ac:dyDescent="0.2">
      <c r="A19" s="361" t="s">
        <v>22</v>
      </c>
      <c r="B19" s="363"/>
      <c r="C19" s="363"/>
      <c r="D19" s="363"/>
      <c r="E19" s="363"/>
      <c r="F19" s="363"/>
      <c r="G19" s="363"/>
      <c r="H19" s="363"/>
      <c r="I19" s="364"/>
    </row>
    <row r="20" spans="1:9" x14ac:dyDescent="0.2">
      <c r="A20" s="366" t="s">
        <v>14</v>
      </c>
      <c r="B20" s="367">
        <f>SUM('[4]DBFO:PPP5'!B20)</f>
        <v>0</v>
      </c>
      <c r="C20" s="367">
        <f>SUM('[4]DBFO:PPP5'!C20)</f>
        <v>0</v>
      </c>
      <c r="D20" s="367">
        <f>SUM('[4]DBFO:PPP5'!D20)</f>
        <v>46998469.140000001</v>
      </c>
      <c r="E20" s="367">
        <f>SUM('[4]DBFO:PPP5'!E20)</f>
        <v>1716117.22</v>
      </c>
      <c r="F20" s="367">
        <f>SUM('[4]DBFO:PPP5'!F20)</f>
        <v>118087.67999999999</v>
      </c>
      <c r="G20" s="367">
        <f>SUM('[4]DBFO:PPP5'!G20)</f>
        <v>25004901.440000001</v>
      </c>
      <c r="H20" s="367">
        <f>SUM('[4]DBFO:PPP5'!H20)</f>
        <v>0</v>
      </c>
      <c r="I20" s="367">
        <f t="shared" ref="I20:I28" si="1">SUM(B20:H20)</f>
        <v>73837575.480000004</v>
      </c>
    </row>
    <row r="21" spans="1:9" x14ac:dyDescent="0.2">
      <c r="A21" s="368" t="s">
        <v>15</v>
      </c>
      <c r="B21" s="367">
        <f>SUM('[4]DBFO:PPP5'!B21)</f>
        <v>0</v>
      </c>
      <c r="C21" s="367">
        <f>SUM('[4]DBFO:PPP5'!C21)</f>
        <v>0</v>
      </c>
      <c r="D21" s="367">
        <f>SUM('[4]DBFO:PPP5'!D21)</f>
        <v>3291883.2300000004</v>
      </c>
      <c r="E21" s="367">
        <f>SUM('[4]DBFO:PPP5'!E21)</f>
        <v>201698.47999999998</v>
      </c>
      <c r="F21" s="367">
        <f>SUM('[4]DBFO:PPP5'!F21)</f>
        <v>0</v>
      </c>
      <c r="G21" s="367">
        <f>SUM('[4]DBFO:PPP5'!G21)</f>
        <v>2317150.7700000005</v>
      </c>
      <c r="H21" s="367">
        <f>SUM('[4]DBFO:PPP5'!H21)</f>
        <v>0</v>
      </c>
      <c r="I21" s="367">
        <f t="shared" si="1"/>
        <v>5810732.4800000004</v>
      </c>
    </row>
    <row r="22" spans="1:9" x14ac:dyDescent="0.2">
      <c r="A22" s="369" t="s">
        <v>23</v>
      </c>
      <c r="B22" s="367">
        <f>SUM('[4]DBFO:PPP5'!B22)</f>
        <v>0</v>
      </c>
      <c r="C22" s="367">
        <f>SUM('[4]DBFO:PPP5'!C22)</f>
        <v>0</v>
      </c>
      <c r="D22" s="367">
        <f>SUM('[4]DBFO:PPP5'!D22)</f>
        <v>3291883.2300000004</v>
      </c>
      <c r="E22" s="367">
        <f>SUM('[4]DBFO:PPP5'!E22)</f>
        <v>201698.47999999998</v>
      </c>
      <c r="F22" s="367">
        <f>SUM('[4]DBFO:PPP5'!F22)</f>
        <v>0</v>
      </c>
      <c r="G22" s="367">
        <f>SUM('[4]DBFO:PPP5'!G22)</f>
        <v>83587.63</v>
      </c>
      <c r="H22" s="367">
        <f>SUM('[4]DBFO:PPP5'!H22)</f>
        <v>0</v>
      </c>
      <c r="I22" s="367">
        <f t="shared" si="1"/>
        <v>3577169.3400000003</v>
      </c>
    </row>
    <row r="23" spans="1:9" x14ac:dyDescent="0.2">
      <c r="A23" s="369" t="s">
        <v>17</v>
      </c>
      <c r="B23" s="367">
        <f>SUM('[4]DBFO:PPP5'!B23)</f>
        <v>0</v>
      </c>
      <c r="C23" s="367">
        <f>SUM('[4]DBFO:PPP5'!C23)</f>
        <v>0</v>
      </c>
      <c r="D23" s="367">
        <f>SUM('[4]DBFO:PPP5'!D23)</f>
        <v>0</v>
      </c>
      <c r="E23" s="367">
        <f>SUM('[4]DBFO:PPP5'!E23)</f>
        <v>0</v>
      </c>
      <c r="F23" s="367">
        <f>SUM('[4]DBFO:PPP5'!F23)</f>
        <v>0</v>
      </c>
      <c r="G23" s="367">
        <f>SUM('[4]DBFO:PPP5'!G23)</f>
        <v>2233563.14</v>
      </c>
      <c r="H23" s="367">
        <f>SUM('[4]DBFO:PPP5'!H23)</f>
        <v>0</v>
      </c>
      <c r="I23" s="367">
        <f t="shared" si="1"/>
        <v>2233563.14</v>
      </c>
    </row>
    <row r="24" spans="1:9" x14ac:dyDescent="0.2">
      <c r="A24" s="369" t="s">
        <v>18</v>
      </c>
      <c r="B24" s="367">
        <f>SUM('[4]DBFO:PPP5'!B24)</f>
        <v>0</v>
      </c>
      <c r="C24" s="367">
        <f>SUM('[4]DBFO:PPP5'!C24)</f>
        <v>0</v>
      </c>
      <c r="D24" s="367">
        <f>SUM('[4]DBFO:PPP5'!D24)</f>
        <v>0</v>
      </c>
      <c r="E24" s="367">
        <f>SUM('[4]DBFO:PPP5'!E24)</f>
        <v>0</v>
      </c>
      <c r="F24" s="367">
        <f>SUM('[4]DBFO:PPP5'!F24)</f>
        <v>0</v>
      </c>
      <c r="G24" s="367">
        <f>SUM('[4]DBFO:PPP5'!G24)</f>
        <v>0</v>
      </c>
      <c r="H24" s="367">
        <f>SUM('[4]DBFO:PPP5'!H24)</f>
        <v>0</v>
      </c>
      <c r="I24" s="367">
        <f t="shared" si="1"/>
        <v>0</v>
      </c>
    </row>
    <row r="25" spans="1:9" x14ac:dyDescent="0.2">
      <c r="A25" s="368" t="s">
        <v>19</v>
      </c>
      <c r="B25" s="367">
        <f>SUM('[4]DBFO:PPP5'!B25)</f>
        <v>0</v>
      </c>
      <c r="C25" s="367">
        <f>SUM('[4]DBFO:PPP5'!C25)</f>
        <v>0</v>
      </c>
      <c r="D25" s="367">
        <f>SUM('[4]DBFO:PPP5'!D25)</f>
        <v>0</v>
      </c>
      <c r="E25" s="367">
        <f>SUM('[4]DBFO:PPP5'!E25)</f>
        <v>6750</v>
      </c>
      <c r="F25" s="367">
        <f>SUM('[4]DBFO:PPP5'!F25)</f>
        <v>67557.679999999993</v>
      </c>
      <c r="G25" s="367">
        <f>SUM('[4]DBFO:PPP5'!G25)</f>
        <v>249368.41999999998</v>
      </c>
      <c r="H25" s="367">
        <f>SUM('[4]DBFO:PPP5'!H25)</f>
        <v>0</v>
      </c>
      <c r="I25" s="367">
        <f t="shared" si="1"/>
        <v>323676.09999999998</v>
      </c>
    </row>
    <row r="26" spans="1:9" x14ac:dyDescent="0.2">
      <c r="A26" s="369" t="s">
        <v>20</v>
      </c>
      <c r="B26" s="367">
        <f>SUM('[4]DBFO:PPP5'!B26)</f>
        <v>0</v>
      </c>
      <c r="C26" s="367">
        <f>SUM('[4]DBFO:PPP5'!C26)</f>
        <v>0</v>
      </c>
      <c r="D26" s="367">
        <f>SUM('[4]DBFO:PPP5'!D26)</f>
        <v>0</v>
      </c>
      <c r="E26" s="367">
        <f>SUM('[4]DBFO:PPP5'!E26)</f>
        <v>6750</v>
      </c>
      <c r="F26" s="367">
        <f>SUM('[4]DBFO:PPP5'!F26)</f>
        <v>67557.679999999993</v>
      </c>
      <c r="G26" s="367">
        <f>SUM('[4]DBFO:PPP5'!G26)</f>
        <v>249368.41999999998</v>
      </c>
      <c r="H26" s="367">
        <f>SUM('[4]DBFO:PPP5'!H26)</f>
        <v>0</v>
      </c>
      <c r="I26" s="367">
        <f t="shared" si="1"/>
        <v>323676.09999999998</v>
      </c>
    </row>
    <row r="27" spans="1:9" x14ac:dyDescent="0.2">
      <c r="A27" s="369" t="s">
        <v>17</v>
      </c>
      <c r="B27" s="367">
        <f>SUM('[4]DBFO:PPP5'!B27)</f>
        <v>0</v>
      </c>
      <c r="C27" s="367">
        <f>SUM('[4]DBFO:PPP5'!C27)</f>
        <v>0</v>
      </c>
      <c r="D27" s="367">
        <f>SUM('[4]DBFO:PPP5'!D27)</f>
        <v>0</v>
      </c>
      <c r="E27" s="367">
        <f>SUM('[4]DBFO:PPP5'!E27)</f>
        <v>0</v>
      </c>
      <c r="F27" s="367">
        <f>SUM('[4]DBFO:PPP5'!F27)</f>
        <v>0</v>
      </c>
      <c r="G27" s="367">
        <f>SUM('[4]DBFO:PPP5'!G27)</f>
        <v>0</v>
      </c>
      <c r="H27" s="367">
        <f>SUM('[4]DBFO:PPP5'!H27)</f>
        <v>0</v>
      </c>
      <c r="I27" s="367">
        <f t="shared" si="1"/>
        <v>0</v>
      </c>
    </row>
    <row r="28" spans="1:9" x14ac:dyDescent="0.2">
      <c r="A28" s="366" t="s">
        <v>21</v>
      </c>
      <c r="B28" s="367">
        <f>SUM('[4]DBFO:PPP5'!B28)</f>
        <v>0</v>
      </c>
      <c r="C28" s="367">
        <f>SUM('[4]DBFO:PPP5'!C28)</f>
        <v>0</v>
      </c>
      <c r="D28" s="367">
        <f>SUM('[4]DBFO:PPP5'!D28)</f>
        <v>50290352.370000005</v>
      </c>
      <c r="E28" s="367">
        <f>SUM('[4]DBFO:PPP5'!E28)</f>
        <v>1911065.7</v>
      </c>
      <c r="F28" s="367">
        <f>SUM('[4]DBFO:PPP5'!F28)</f>
        <v>50530</v>
      </c>
      <c r="G28" s="367">
        <f>SUM('[4]DBFO:PPP5'!G28)</f>
        <v>27072683.790000003</v>
      </c>
      <c r="H28" s="367">
        <f>SUM('[4]DBFO:PPP5'!H28)</f>
        <v>0</v>
      </c>
      <c r="I28" s="367">
        <f t="shared" si="1"/>
        <v>79324631.860000014</v>
      </c>
    </row>
    <row r="29" spans="1:9" x14ac:dyDescent="0.2">
      <c r="A29" s="361" t="s">
        <v>24</v>
      </c>
      <c r="B29" s="363"/>
      <c r="C29" s="363"/>
      <c r="D29" s="363"/>
      <c r="E29" s="363"/>
      <c r="F29" s="363"/>
      <c r="G29" s="363"/>
      <c r="H29" s="363"/>
      <c r="I29" s="364"/>
    </row>
    <row r="30" spans="1:9" x14ac:dyDescent="0.2">
      <c r="A30" s="366" t="s">
        <v>14</v>
      </c>
      <c r="B30" s="367">
        <f>SUM('[4]DBFO:PPP5'!B30)</f>
        <v>0</v>
      </c>
      <c r="C30" s="367">
        <f>SUM('[4]DBFO:PPP5'!C30)</f>
        <v>0</v>
      </c>
      <c r="D30" s="367">
        <f>SUM('[4]DBFO:PPP5'!D30)</f>
        <v>0</v>
      </c>
      <c r="E30" s="367">
        <f>SUM('[4]DBFO:PPP5'!E30)</f>
        <v>0</v>
      </c>
      <c r="F30" s="367">
        <f>SUM('[4]DBFO:PPP5'!F30)</f>
        <v>0</v>
      </c>
      <c r="G30" s="367">
        <f>SUM('[4]DBFO:PPP5'!G30)</f>
        <v>0</v>
      </c>
      <c r="H30" s="367">
        <f>SUM('[4]DBFO:PPP5'!H30)</f>
        <v>0</v>
      </c>
      <c r="I30" s="367">
        <f>SUM(B30:H30)</f>
        <v>0</v>
      </c>
    </row>
    <row r="31" spans="1:9" x14ac:dyDescent="0.2">
      <c r="A31" s="369" t="s">
        <v>25</v>
      </c>
      <c r="B31" s="367">
        <f>SUM('[4]DBFO:PPP5'!B31)</f>
        <v>0</v>
      </c>
      <c r="C31" s="367">
        <f>SUM('[4]DBFO:PPP5'!C31)</f>
        <v>0</v>
      </c>
      <c r="D31" s="367">
        <f>SUM('[4]DBFO:PPP5'!D31)</f>
        <v>0</v>
      </c>
      <c r="E31" s="367">
        <f>SUM('[4]DBFO:PPP5'!E31)</f>
        <v>0</v>
      </c>
      <c r="F31" s="367">
        <f>SUM('[4]DBFO:PPP5'!F31)</f>
        <v>0</v>
      </c>
      <c r="G31" s="367">
        <f>SUM('[4]DBFO:PPP5'!G31)</f>
        <v>0</v>
      </c>
      <c r="H31" s="367">
        <f>SUM('[4]DBFO:PPP5'!H31)</f>
        <v>0</v>
      </c>
      <c r="I31" s="367">
        <f>SUM(B31:H31)</f>
        <v>0</v>
      </c>
    </row>
    <row r="32" spans="1:9" x14ac:dyDescent="0.2">
      <c r="A32" s="369" t="s">
        <v>26</v>
      </c>
      <c r="B32" s="367">
        <f>SUM('[4]DBFO:PPP5'!B32)</f>
        <v>0</v>
      </c>
      <c r="C32" s="367">
        <f>SUM('[4]DBFO:PPP5'!C32)</f>
        <v>0</v>
      </c>
      <c r="D32" s="367">
        <f>SUM('[4]DBFO:PPP5'!D32)</f>
        <v>0</v>
      </c>
      <c r="E32" s="367">
        <f>SUM('[4]DBFO:PPP5'!E32)</f>
        <v>0</v>
      </c>
      <c r="F32" s="367">
        <f>SUM('[4]DBFO:PPP5'!F32)</f>
        <v>0</v>
      </c>
      <c r="G32" s="367">
        <f>SUM('[4]DBFO:PPP5'!G32)</f>
        <v>0</v>
      </c>
      <c r="H32" s="367">
        <f>SUM('[4]DBFO:PPP5'!H32)</f>
        <v>0</v>
      </c>
      <c r="I32" s="367">
        <f>SUM(B32:H32)</f>
        <v>0</v>
      </c>
    </row>
    <row r="33" spans="1:9" x14ac:dyDescent="0.2">
      <c r="A33" s="366" t="s">
        <v>21</v>
      </c>
      <c r="B33" s="367">
        <f>SUM('[4]DBFO:PPP5'!B33)</f>
        <v>0</v>
      </c>
      <c r="C33" s="367">
        <f>SUM('[4]DBFO:PPP5'!C33)</f>
        <v>0</v>
      </c>
      <c r="D33" s="367">
        <f>SUM('[4]DBFO:PPP5'!D33)</f>
        <v>0</v>
      </c>
      <c r="E33" s="367">
        <f>SUM('[4]DBFO:PPP5'!E33)</f>
        <v>0</v>
      </c>
      <c r="F33" s="367">
        <f>SUM('[4]DBFO:PPP5'!F33)</f>
        <v>0</v>
      </c>
      <c r="G33" s="367">
        <f>SUM('[4]DBFO:PPP5'!G33)</f>
        <v>0</v>
      </c>
      <c r="H33" s="367">
        <f>SUM('[4]DBFO:PPP5'!H33)</f>
        <v>0</v>
      </c>
      <c r="I33" s="367">
        <f>SUM(B33:H33)</f>
        <v>0</v>
      </c>
    </row>
    <row r="34" spans="1:9" x14ac:dyDescent="0.2">
      <c r="A34" s="361" t="s">
        <v>27</v>
      </c>
      <c r="B34" s="362"/>
      <c r="C34" s="362"/>
      <c r="D34" s="362"/>
      <c r="E34" s="362"/>
      <c r="F34" s="362"/>
      <c r="G34" s="362"/>
      <c r="H34" s="362"/>
      <c r="I34" s="364"/>
    </row>
    <row r="35" spans="1:9" x14ac:dyDescent="0.2">
      <c r="A35" s="370" t="s">
        <v>14</v>
      </c>
      <c r="B35" s="371">
        <f>SUM('[4]DBFO:PPP5'!B35)</f>
        <v>0</v>
      </c>
      <c r="C35" s="371">
        <f>SUM('[4]DBFO:PPP5'!C35)</f>
        <v>0</v>
      </c>
      <c r="D35" s="371">
        <f>SUM('[4]DBFO:PPP5'!D35)</f>
        <v>83708015.319999993</v>
      </c>
      <c r="E35" s="371">
        <f>SUM('[4]DBFO:PPP5'!E35)</f>
        <v>984817.82000000007</v>
      </c>
      <c r="F35" s="371">
        <f>SUM('[4]DBFO:PPP5'!F35)</f>
        <v>0</v>
      </c>
      <c r="G35" s="371">
        <f>SUM('[4]DBFO:PPP5'!G35)</f>
        <v>344399.53</v>
      </c>
      <c r="H35" s="371">
        <f>SUM('[4]DBFO:PPP5'!H35)</f>
        <v>0</v>
      </c>
      <c r="I35" s="371">
        <f>SUM(B35:H35)</f>
        <v>85037232.669999987</v>
      </c>
    </row>
    <row r="36" spans="1:9" ht="13.5" thickBot="1" x14ac:dyDescent="0.25">
      <c r="A36" s="372" t="s">
        <v>21</v>
      </c>
      <c r="B36" s="371">
        <f t="shared" ref="B36:C36" si="2">SUM(B10:B35)</f>
        <v>0</v>
      </c>
      <c r="C36" s="371">
        <f t="shared" si="2"/>
        <v>0</v>
      </c>
      <c r="D36" s="371">
        <f>D18-D28-D33</f>
        <v>93319018.819999963</v>
      </c>
      <c r="E36" s="371">
        <f t="shared" ref="E36:I36" si="3">E18-E28-E33</f>
        <v>1854102.5400000003</v>
      </c>
      <c r="F36" s="371">
        <f t="shared" si="3"/>
        <v>0</v>
      </c>
      <c r="G36" s="371">
        <f t="shared" si="3"/>
        <v>400557.1099999994</v>
      </c>
      <c r="H36" s="371">
        <f t="shared" si="3"/>
        <v>0</v>
      </c>
      <c r="I36" s="371">
        <f t="shared" si="3"/>
        <v>95573678.469999969</v>
      </c>
    </row>
    <row r="37" spans="1:9" x14ac:dyDescent="0.2">
      <c r="A37" s="373"/>
      <c r="B37" s="374"/>
      <c r="C37" s="374"/>
      <c r="D37" s="374"/>
      <c r="E37" s="374"/>
      <c r="F37" s="374"/>
      <c r="G37" s="374"/>
      <c r="H37" s="374"/>
      <c r="I37" s="374"/>
    </row>
    <row r="38" spans="1:9" ht="15" x14ac:dyDescent="0.25">
      <c r="A38" s="375" t="s">
        <v>28</v>
      </c>
      <c r="B38" s="376"/>
    </row>
    <row r="39" spans="1:9" ht="13.5" thickBot="1" x14ac:dyDescent="0.25">
      <c r="A39" s="377"/>
      <c r="B39" s="377"/>
    </row>
    <row r="40" spans="1:9" ht="21.75" customHeight="1" x14ac:dyDescent="0.25">
      <c r="A40" s="378" t="s">
        <v>29</v>
      </c>
      <c r="B40" s="379"/>
      <c r="C40" s="380" t="s">
        <v>30</v>
      </c>
    </row>
    <row r="41" spans="1:9" ht="13.5" customHeight="1" x14ac:dyDescent="0.25">
      <c r="A41" s="381"/>
      <c r="B41" s="382"/>
      <c r="C41" s="383"/>
    </row>
    <row r="42" spans="1:9" ht="29.25" customHeight="1" x14ac:dyDescent="0.25">
      <c r="A42" s="384"/>
      <c r="B42" s="385"/>
      <c r="C42" s="386"/>
    </row>
    <row r="43" spans="1:9" x14ac:dyDescent="0.2">
      <c r="A43" s="387" t="s">
        <v>13</v>
      </c>
      <c r="B43" s="388"/>
      <c r="C43" s="389"/>
    </row>
    <row r="44" spans="1:9" x14ac:dyDescent="0.2">
      <c r="A44" s="390" t="s">
        <v>14</v>
      </c>
      <c r="B44" s="391"/>
      <c r="C44" s="392">
        <f>SUM('[4]DBFO:PPP5'!C44)</f>
        <v>1307178.1099999999</v>
      </c>
    </row>
    <row r="45" spans="1:9" x14ac:dyDescent="0.2">
      <c r="A45" s="393" t="s">
        <v>15</v>
      </c>
      <c r="B45" s="394"/>
      <c r="C45" s="395">
        <f>SUM('[4]DBFO:PPP5'!C45)</f>
        <v>47605.47</v>
      </c>
    </row>
    <row r="46" spans="1:9" x14ac:dyDescent="0.2">
      <c r="A46" s="396" t="s">
        <v>16</v>
      </c>
      <c r="B46" s="397"/>
      <c r="C46" s="395">
        <f>SUM('[4]DBFO:PPP5'!C46)</f>
        <v>0</v>
      </c>
    </row>
    <row r="47" spans="1:9" x14ac:dyDescent="0.2">
      <c r="A47" s="396" t="s">
        <v>17</v>
      </c>
      <c r="B47" s="397"/>
      <c r="C47" s="395">
        <f>SUM('[4]DBFO:PPP5'!C47)</f>
        <v>47605.47</v>
      </c>
    </row>
    <row r="48" spans="1:9" x14ac:dyDescent="0.2">
      <c r="A48" s="393" t="s">
        <v>19</v>
      </c>
      <c r="B48" s="394"/>
      <c r="C48" s="395">
        <f>SUM('[4]DBFO:PPP5'!C48)</f>
        <v>0</v>
      </c>
    </row>
    <row r="49" spans="1:3" x14ac:dyDescent="0.2">
      <c r="A49" s="396" t="s">
        <v>20</v>
      </c>
      <c r="B49" s="397"/>
      <c r="C49" s="395">
        <f>SUM('[4]DBFO:PPP5'!C49)</f>
        <v>0</v>
      </c>
    </row>
    <row r="50" spans="1:3" x14ac:dyDescent="0.2">
      <c r="A50" s="396" t="s">
        <v>17</v>
      </c>
      <c r="B50" s="397"/>
      <c r="C50" s="395">
        <f>SUM('[4]DBFO:PPP5'!C50)</f>
        <v>0</v>
      </c>
    </row>
    <row r="51" spans="1:3" x14ac:dyDescent="0.2">
      <c r="A51" s="398" t="s">
        <v>21</v>
      </c>
      <c r="B51" s="399"/>
      <c r="C51" s="395">
        <f>SUM('[4]DBFO:PPP5'!C51)</f>
        <v>1354783.5799999998</v>
      </c>
    </row>
    <row r="52" spans="1:3" x14ac:dyDescent="0.2">
      <c r="A52" s="387" t="s">
        <v>22</v>
      </c>
      <c r="B52" s="388"/>
      <c r="C52" s="389"/>
    </row>
    <row r="53" spans="1:3" x14ac:dyDescent="0.2">
      <c r="A53" s="390" t="s">
        <v>14</v>
      </c>
      <c r="B53" s="391"/>
      <c r="C53" s="392">
        <f>SUM('[4]DBFO:PPP5'!C53)</f>
        <v>1307178.1099999999</v>
      </c>
    </row>
    <row r="54" spans="1:3" x14ac:dyDescent="0.2">
      <c r="A54" s="393" t="s">
        <v>15</v>
      </c>
      <c r="B54" s="394"/>
      <c r="C54" s="395">
        <f>SUM('[4]DBFO:PPP5'!C54)</f>
        <v>47605.47</v>
      </c>
    </row>
    <row r="55" spans="1:3" x14ac:dyDescent="0.2">
      <c r="A55" s="396" t="s">
        <v>23</v>
      </c>
      <c r="B55" s="397"/>
      <c r="C55" s="395">
        <f>SUM('[4]DBFO:PPP5'!C55)</f>
        <v>0</v>
      </c>
    </row>
    <row r="56" spans="1:3" x14ac:dyDescent="0.2">
      <c r="A56" s="396" t="s">
        <v>17</v>
      </c>
      <c r="B56" s="397"/>
      <c r="C56" s="395">
        <f>SUM('[4]DBFO:PPP5'!C56)</f>
        <v>47605.47</v>
      </c>
    </row>
    <row r="57" spans="1:3" x14ac:dyDescent="0.2">
      <c r="A57" s="393" t="s">
        <v>19</v>
      </c>
      <c r="B57" s="394"/>
      <c r="C57" s="395">
        <f>SUM('[4]DBFO:PPP5'!C57)</f>
        <v>0</v>
      </c>
    </row>
    <row r="58" spans="1:3" x14ac:dyDescent="0.2">
      <c r="A58" s="396" t="s">
        <v>20</v>
      </c>
      <c r="B58" s="397"/>
      <c r="C58" s="395">
        <f>SUM('[4]DBFO:PPP5'!C58)</f>
        <v>0</v>
      </c>
    </row>
    <row r="59" spans="1:3" x14ac:dyDescent="0.2">
      <c r="A59" s="400" t="s">
        <v>17</v>
      </c>
      <c r="B59" s="401"/>
      <c r="C59" s="395">
        <f>SUM('[4]DBFO:PPP5'!C59)</f>
        <v>0</v>
      </c>
    </row>
    <row r="60" spans="1:3" x14ac:dyDescent="0.2">
      <c r="A60" s="402" t="s">
        <v>21</v>
      </c>
      <c r="B60" s="364"/>
      <c r="C60" s="395">
        <f>SUM('[4]DBFO:PPP5'!C60)</f>
        <v>1354783.5799999998</v>
      </c>
    </row>
    <row r="61" spans="1:3" x14ac:dyDescent="0.2">
      <c r="A61" s="403" t="s">
        <v>24</v>
      </c>
      <c r="B61" s="404"/>
      <c r="C61" s="405"/>
    </row>
    <row r="62" spans="1:3" x14ac:dyDescent="0.2">
      <c r="A62" s="390" t="s">
        <v>14</v>
      </c>
      <c r="B62" s="391"/>
      <c r="C62" s="392"/>
    </row>
    <row r="63" spans="1:3" x14ac:dyDescent="0.2">
      <c r="A63" s="406" t="s">
        <v>25</v>
      </c>
      <c r="B63" s="407"/>
      <c r="C63" s="408"/>
    </row>
    <row r="64" spans="1:3" x14ac:dyDescent="0.2">
      <c r="A64" s="406" t="s">
        <v>26</v>
      </c>
      <c r="B64" s="407"/>
      <c r="C64" s="408"/>
    </row>
    <row r="65" spans="1:5" x14ac:dyDescent="0.2">
      <c r="A65" s="402" t="s">
        <v>21</v>
      </c>
      <c r="B65" s="364"/>
      <c r="C65" s="409">
        <f>C62+C63-C64</f>
        <v>0</v>
      </c>
    </row>
    <row r="66" spans="1:5" x14ac:dyDescent="0.2">
      <c r="A66" s="387" t="s">
        <v>27</v>
      </c>
      <c r="B66" s="388"/>
      <c r="C66" s="389"/>
    </row>
    <row r="67" spans="1:5" x14ac:dyDescent="0.2">
      <c r="A67" s="410" t="s">
        <v>14</v>
      </c>
      <c r="B67" s="391"/>
      <c r="C67" s="392">
        <f>C44-C53-C62</f>
        <v>0</v>
      </c>
    </row>
    <row r="68" spans="1:5" ht="13.5" thickBot="1" x14ac:dyDescent="0.25">
      <c r="A68" s="411" t="s">
        <v>21</v>
      </c>
      <c r="B68" s="412"/>
      <c r="C68" s="413">
        <f>C51-C60-C65</f>
        <v>0</v>
      </c>
    </row>
    <row r="76" spans="1:5" ht="15" x14ac:dyDescent="0.25">
      <c r="A76" s="414" t="s">
        <v>31</v>
      </c>
      <c r="B76" s="415"/>
      <c r="C76" s="415"/>
      <c r="D76" s="415"/>
      <c r="E76" s="415"/>
    </row>
    <row r="77" spans="1:5" ht="13.5" thickBot="1" x14ac:dyDescent="0.3">
      <c r="A77" s="1"/>
      <c r="B77" s="2"/>
      <c r="C77" s="2"/>
      <c r="D77" s="2"/>
      <c r="E77" s="2"/>
    </row>
    <row r="78" spans="1:5" ht="153.75" thickBot="1" x14ac:dyDescent="0.3">
      <c r="A78" s="3" t="s">
        <v>32</v>
      </c>
      <c r="B78" s="4" t="s">
        <v>33</v>
      </c>
      <c r="C78" s="4" t="s">
        <v>34</v>
      </c>
      <c r="D78" s="4" t="s">
        <v>35</v>
      </c>
      <c r="E78" s="5" t="s">
        <v>36</v>
      </c>
    </row>
    <row r="79" spans="1:5" ht="13.5" thickBot="1" x14ac:dyDescent="0.3">
      <c r="A79" s="6" t="s">
        <v>13</v>
      </c>
      <c r="B79" s="7"/>
      <c r="C79" s="7"/>
      <c r="D79" s="7"/>
      <c r="E79" s="8"/>
    </row>
    <row r="80" spans="1:5" ht="25.5" x14ac:dyDescent="0.25">
      <c r="A80" s="9" t="s">
        <v>37</v>
      </c>
      <c r="B80" s="10"/>
      <c r="C80" s="10"/>
      <c r="D80" s="10"/>
      <c r="E80" s="11">
        <f>B80+C80+D80</f>
        <v>0</v>
      </c>
    </row>
    <row r="81" spans="1:5" x14ac:dyDescent="0.25">
      <c r="A81" s="12" t="s">
        <v>25</v>
      </c>
      <c r="B81" s="13">
        <f>SUM(B82:B83)</f>
        <v>0</v>
      </c>
      <c r="C81" s="13">
        <f>SUM(C82:C83)</f>
        <v>0</v>
      </c>
      <c r="D81" s="13">
        <f>SUM(D82:D83)</f>
        <v>0</v>
      </c>
      <c r="E81" s="14">
        <f>SUM(E82:E83)</f>
        <v>0</v>
      </c>
    </row>
    <row r="82" spans="1:5" x14ac:dyDescent="0.25">
      <c r="A82" s="15" t="s">
        <v>38</v>
      </c>
      <c r="B82" s="16"/>
      <c r="C82" s="16"/>
      <c r="D82" s="16"/>
      <c r="E82" s="17">
        <f>B82+C82+D82</f>
        <v>0</v>
      </c>
    </row>
    <row r="83" spans="1:5" x14ac:dyDescent="0.25">
      <c r="A83" s="15" t="s">
        <v>39</v>
      </c>
      <c r="B83" s="16"/>
      <c r="C83" s="16"/>
      <c r="D83" s="16"/>
      <c r="E83" s="17">
        <f>B83+C83+D83</f>
        <v>0</v>
      </c>
    </row>
    <row r="84" spans="1:5" x14ac:dyDescent="0.25">
      <c r="A84" s="12" t="s">
        <v>26</v>
      </c>
      <c r="B84" s="13">
        <f>SUM(B85:B87)</f>
        <v>0</v>
      </c>
      <c r="C84" s="13">
        <f>SUM(C85:C87)</f>
        <v>0</v>
      </c>
      <c r="D84" s="13">
        <f>SUM(D85:D87)</f>
        <v>0</v>
      </c>
      <c r="E84" s="14">
        <f>SUM(E85:E87)</f>
        <v>0</v>
      </c>
    </row>
    <row r="85" spans="1:5" x14ac:dyDescent="0.25">
      <c r="A85" s="15" t="s">
        <v>40</v>
      </c>
      <c r="B85" s="16"/>
      <c r="C85" s="16"/>
      <c r="D85" s="16"/>
      <c r="E85" s="17">
        <f>B85+C85+D85</f>
        <v>0</v>
      </c>
    </row>
    <row r="86" spans="1:5" x14ac:dyDescent="0.25">
      <c r="A86" s="15" t="s">
        <v>41</v>
      </c>
      <c r="B86" s="16"/>
      <c r="C86" s="16"/>
      <c r="D86" s="16"/>
      <c r="E86" s="17">
        <f>B86+C86+D86</f>
        <v>0</v>
      </c>
    </row>
    <row r="87" spans="1:5" x14ac:dyDescent="0.25">
      <c r="A87" s="18" t="s">
        <v>42</v>
      </c>
      <c r="B87" s="16"/>
      <c r="C87" s="16"/>
      <c r="D87" s="16"/>
      <c r="E87" s="17">
        <f>B87+C87+D87</f>
        <v>0</v>
      </c>
    </row>
    <row r="88" spans="1:5" ht="26.25" thickBot="1" x14ac:dyDescent="0.3">
      <c r="A88" s="19" t="s">
        <v>43</v>
      </c>
      <c r="B88" s="20">
        <f>B80+B81-B84</f>
        <v>0</v>
      </c>
      <c r="C88" s="20">
        <f>C80+C81-C84</f>
        <v>0</v>
      </c>
      <c r="D88" s="20">
        <f>D80+D81-D84</f>
        <v>0</v>
      </c>
      <c r="E88" s="21">
        <f>E80+E81-E84</f>
        <v>0</v>
      </c>
    </row>
    <row r="89" spans="1:5" ht="13.5" thickBot="1" x14ac:dyDescent="0.3">
      <c r="A89" s="22" t="s">
        <v>44</v>
      </c>
      <c r="B89" s="23"/>
      <c r="C89" s="23"/>
      <c r="D89" s="23"/>
      <c r="E89" s="24"/>
    </row>
    <row r="90" spans="1:5" x14ac:dyDescent="0.25">
      <c r="A90" s="9" t="s">
        <v>45</v>
      </c>
      <c r="B90" s="10"/>
      <c r="C90" s="10"/>
      <c r="D90" s="10"/>
      <c r="E90" s="11">
        <f>B90+C90+D90</f>
        <v>0</v>
      </c>
    </row>
    <row r="91" spans="1:5" x14ac:dyDescent="0.25">
      <c r="A91" s="12" t="s">
        <v>25</v>
      </c>
      <c r="B91" s="25"/>
      <c r="C91" s="25"/>
      <c r="D91" s="25"/>
      <c r="E91" s="14">
        <f>SUM(B91:D91)</f>
        <v>0</v>
      </c>
    </row>
    <row r="92" spans="1:5" x14ac:dyDescent="0.25">
      <c r="A92" s="12" t="s">
        <v>26</v>
      </c>
      <c r="B92" s="25"/>
      <c r="C92" s="25"/>
      <c r="D92" s="25"/>
      <c r="E92" s="14">
        <f>SUM(B92:D92)</f>
        <v>0</v>
      </c>
    </row>
    <row r="93" spans="1:5" ht="13.5" thickBot="1" x14ac:dyDescent="0.3">
      <c r="A93" s="19" t="s">
        <v>46</v>
      </c>
      <c r="B93" s="20">
        <f>B90+B91-B92</f>
        <v>0</v>
      </c>
      <c r="C93" s="20">
        <f>C90+C91-C92</f>
        <v>0</v>
      </c>
      <c r="D93" s="20">
        <f>D90+D91-D92</f>
        <v>0</v>
      </c>
      <c r="E93" s="21">
        <f>E90+E91-E92</f>
        <v>0</v>
      </c>
    </row>
    <row r="94" spans="1:5" ht="13.5" thickBot="1" x14ac:dyDescent="0.3">
      <c r="A94" s="37" t="s">
        <v>27</v>
      </c>
      <c r="B94" s="38"/>
      <c r="C94" s="38"/>
      <c r="D94" s="38"/>
      <c r="E94" s="39"/>
    </row>
    <row r="95" spans="1:5" x14ac:dyDescent="0.2">
      <c r="A95" s="416" t="s">
        <v>14</v>
      </c>
      <c r="B95" s="26">
        <f>B80-B90</f>
        <v>0</v>
      </c>
      <c r="C95" s="26">
        <f>C80-C90</f>
        <v>0</v>
      </c>
      <c r="D95" s="26">
        <f>D80-D90</f>
        <v>0</v>
      </c>
      <c r="E95" s="26">
        <f>E80-E90</f>
        <v>0</v>
      </c>
    </row>
    <row r="96" spans="1:5" ht="13.5" thickBot="1" x14ac:dyDescent="0.25">
      <c r="A96" s="417" t="s">
        <v>21</v>
      </c>
      <c r="B96" s="27">
        <f>B88-B93</f>
        <v>0</v>
      </c>
      <c r="C96" s="27">
        <f>C88-C93</f>
        <v>0</v>
      </c>
      <c r="D96" s="27">
        <f>D88-D93</f>
        <v>0</v>
      </c>
      <c r="E96" s="27">
        <f>E88-E93</f>
        <v>0</v>
      </c>
    </row>
    <row r="101" spans="1:9" ht="48" customHeight="1" x14ac:dyDescent="0.25">
      <c r="A101" s="343" t="s">
        <v>47</v>
      </c>
      <c r="B101" s="343"/>
      <c r="C101" s="343"/>
      <c r="D101" s="343"/>
    </row>
    <row r="102" spans="1:9" ht="13.5" thickBot="1" x14ac:dyDescent="0.25">
      <c r="A102" s="418"/>
      <c r="B102" s="419"/>
      <c r="C102" s="419"/>
    </row>
    <row r="103" spans="1:9" x14ac:dyDescent="0.2">
      <c r="A103" s="420" t="s">
        <v>48</v>
      </c>
      <c r="B103" s="421" t="s">
        <v>14</v>
      </c>
      <c r="C103" s="421" t="s">
        <v>21</v>
      </c>
      <c r="D103" s="422" t="s">
        <v>49</v>
      </c>
    </row>
    <row r="104" spans="1:9" x14ac:dyDescent="0.2">
      <c r="A104" s="423" t="s">
        <v>50</v>
      </c>
      <c r="B104" s="424"/>
      <c r="C104" s="424"/>
      <c r="D104" s="425"/>
    </row>
    <row r="105" spans="1:9" x14ac:dyDescent="0.2">
      <c r="A105" s="426" t="s">
        <v>51</v>
      </c>
      <c r="B105" s="427"/>
      <c r="C105" s="427"/>
      <c r="D105" s="428"/>
    </row>
    <row r="106" spans="1:9" ht="13.5" thickBot="1" x14ac:dyDescent="0.25">
      <c r="A106" s="429" t="s">
        <v>52</v>
      </c>
      <c r="B106" s="430"/>
      <c r="C106" s="431"/>
      <c r="D106" s="432"/>
    </row>
    <row r="109" spans="1:9" ht="15" x14ac:dyDescent="0.25">
      <c r="A109" s="343" t="s">
        <v>53</v>
      </c>
      <c r="B109" s="433"/>
      <c r="C109" s="433"/>
      <c r="D109" s="434"/>
      <c r="E109" s="434"/>
      <c r="F109" s="434"/>
      <c r="G109" s="434"/>
    </row>
    <row r="110" spans="1:9" ht="13.5" thickBot="1" x14ac:dyDescent="0.25">
      <c r="A110" s="418"/>
      <c r="B110" s="419"/>
      <c r="C110" s="419"/>
    </row>
    <row r="111" spans="1:9" ht="13.5" customHeight="1" x14ac:dyDescent="0.2">
      <c r="A111" s="435"/>
      <c r="B111" s="436" t="s">
        <v>54</v>
      </c>
      <c r="C111" s="437"/>
      <c r="D111" s="437"/>
      <c r="E111" s="437"/>
      <c r="F111" s="438"/>
      <c r="G111" s="436" t="s">
        <v>55</v>
      </c>
      <c r="H111" s="437"/>
      <c r="I111" s="438"/>
    </row>
    <row r="112" spans="1:9" ht="38.25" x14ac:dyDescent="0.2">
      <c r="A112" s="439"/>
      <c r="B112" s="440" t="s">
        <v>56</v>
      </c>
      <c r="C112" s="441" t="s">
        <v>57</v>
      </c>
      <c r="D112" s="441" t="s">
        <v>58</v>
      </c>
      <c r="E112" s="441" t="s">
        <v>59</v>
      </c>
      <c r="F112" s="442" t="s">
        <v>60</v>
      </c>
      <c r="G112" s="443" t="s">
        <v>61</v>
      </c>
      <c r="H112" s="444" t="s">
        <v>62</v>
      </c>
      <c r="I112" s="445" t="s">
        <v>63</v>
      </c>
    </row>
    <row r="113" spans="1:9" x14ac:dyDescent="0.2">
      <c r="A113" s="446" t="s">
        <v>14</v>
      </c>
      <c r="B113" s="447"/>
      <c r="C113" s="448"/>
      <c r="D113" s="448"/>
      <c r="E113" s="449"/>
      <c r="F113" s="450"/>
      <c r="G113" s="451"/>
      <c r="H113" s="448"/>
      <c r="I113" s="452"/>
    </row>
    <row r="114" spans="1:9" ht="38.25" x14ac:dyDescent="0.2">
      <c r="A114" s="453" t="s">
        <v>64</v>
      </c>
      <c r="B114" s="454"/>
      <c r="C114" s="455"/>
      <c r="D114" s="455"/>
      <c r="E114" s="449"/>
      <c r="F114" s="450"/>
      <c r="G114" s="451"/>
      <c r="H114" s="455"/>
      <c r="I114" s="456"/>
    </row>
    <row r="115" spans="1:9" ht="39" thickBot="1" x14ac:dyDescent="0.25">
      <c r="A115" s="457" t="s">
        <v>65</v>
      </c>
      <c r="B115" s="458"/>
      <c r="C115" s="459"/>
      <c r="D115" s="459"/>
      <c r="E115" s="460"/>
      <c r="F115" s="461"/>
      <c r="G115" s="462"/>
      <c r="H115" s="459"/>
      <c r="I115" s="463"/>
    </row>
    <row r="116" spans="1:9" ht="13.5" thickBot="1" x14ac:dyDescent="0.25">
      <c r="A116" s="464" t="s">
        <v>21</v>
      </c>
      <c r="B116" s="465">
        <f t="shared" ref="B116:I116" si="4">B113+B114-B115</f>
        <v>0</v>
      </c>
      <c r="C116" s="466">
        <f t="shared" si="4"/>
        <v>0</v>
      </c>
      <c r="D116" s="466">
        <f t="shared" si="4"/>
        <v>0</v>
      </c>
      <c r="E116" s="467">
        <f t="shared" si="4"/>
        <v>0</v>
      </c>
      <c r="F116" s="468">
        <f t="shared" si="4"/>
        <v>0</v>
      </c>
      <c r="G116" s="469">
        <f t="shared" si="4"/>
        <v>0</v>
      </c>
      <c r="H116" s="467">
        <f t="shared" si="4"/>
        <v>0</v>
      </c>
      <c r="I116" s="468">
        <f t="shared" si="4"/>
        <v>0</v>
      </c>
    </row>
    <row r="119" spans="1:9" ht="15" x14ac:dyDescent="0.25">
      <c r="A119" s="343" t="s">
        <v>66</v>
      </c>
      <c r="B119" s="433"/>
      <c r="C119" s="433"/>
    </row>
    <row r="120" spans="1:9" ht="13.5" thickBot="1" x14ac:dyDescent="0.25">
      <c r="A120" s="418"/>
      <c r="B120" s="419"/>
      <c r="C120" s="419"/>
    </row>
    <row r="121" spans="1:9" x14ac:dyDescent="0.2">
      <c r="A121" s="470" t="s">
        <v>48</v>
      </c>
      <c r="B121" s="421" t="s">
        <v>14</v>
      </c>
      <c r="C121" s="422" t="s">
        <v>21</v>
      </c>
    </row>
    <row r="122" spans="1:9" ht="26.25" thickBot="1" x14ac:dyDescent="0.25">
      <c r="A122" s="471" t="s">
        <v>67</v>
      </c>
      <c r="B122" s="472"/>
      <c r="C122" s="473"/>
    </row>
    <row r="126" spans="1:9" ht="50.25" customHeight="1" x14ac:dyDescent="0.25">
      <c r="A126" s="343" t="s">
        <v>68</v>
      </c>
      <c r="B126" s="433"/>
      <c r="C126" s="433"/>
      <c r="D126" s="434"/>
    </row>
    <row r="127" spans="1:9" ht="13.5" thickBot="1" x14ac:dyDescent="0.25">
      <c r="A127" s="418"/>
      <c r="B127" s="419"/>
      <c r="C127" s="419"/>
    </row>
    <row r="128" spans="1:9" x14ac:dyDescent="0.2">
      <c r="A128" s="474" t="s">
        <v>32</v>
      </c>
      <c r="B128" s="475"/>
      <c r="C128" s="421" t="s">
        <v>14</v>
      </c>
      <c r="D128" s="422" t="s">
        <v>21</v>
      </c>
    </row>
    <row r="129" spans="1:4" ht="66" customHeight="1" x14ac:dyDescent="0.2">
      <c r="A129" s="476" t="s">
        <v>69</v>
      </c>
      <c r="B129" s="477"/>
      <c r="C129" s="424">
        <f>SUM('[4]DBFO:PPP5'!C129)</f>
        <v>78818.399999999994</v>
      </c>
      <c r="D129" s="424">
        <f>SUM('[4]DBFO:PPP5'!D129)</f>
        <v>86724</v>
      </c>
    </row>
    <row r="130" spans="1:4" x14ac:dyDescent="0.2">
      <c r="A130" s="478" t="s">
        <v>51</v>
      </c>
      <c r="B130" s="479"/>
      <c r="C130" s="480"/>
      <c r="D130" s="480"/>
    </row>
    <row r="131" spans="1:4" x14ac:dyDescent="0.2">
      <c r="A131" s="481" t="s">
        <v>5</v>
      </c>
      <c r="B131" s="482"/>
      <c r="C131" s="483">
        <f>SUM('[4]DBFO:PPP5'!C131)</f>
        <v>0</v>
      </c>
      <c r="D131" s="483">
        <f>SUM('[4]DBFO:PPP5'!D131)</f>
        <v>0</v>
      </c>
    </row>
    <row r="132" spans="1:4" x14ac:dyDescent="0.2">
      <c r="A132" s="484" t="s">
        <v>7</v>
      </c>
      <c r="B132" s="485"/>
      <c r="C132" s="424">
        <f>SUM('[4]DBFO:PPP5'!C132)</f>
        <v>0</v>
      </c>
      <c r="D132" s="424">
        <f>SUM('[4]DBFO:PPP5'!D132)</f>
        <v>0</v>
      </c>
    </row>
    <row r="133" spans="1:4" x14ac:dyDescent="0.2">
      <c r="A133" s="484" t="s">
        <v>8</v>
      </c>
      <c r="B133" s="485"/>
      <c r="C133" s="424">
        <f>SUM('[4]DBFO:PPP5'!C133)</f>
        <v>0</v>
      </c>
      <c r="D133" s="424">
        <f>SUM('[4]DBFO:PPP5'!D133)</f>
        <v>0</v>
      </c>
    </row>
    <row r="134" spans="1:4" x14ac:dyDescent="0.2">
      <c r="A134" s="484" t="s">
        <v>9</v>
      </c>
      <c r="B134" s="485"/>
      <c r="C134" s="424">
        <f>SUM('[4]DBFO:PPP5'!C134)</f>
        <v>78818.399999999994</v>
      </c>
      <c r="D134" s="424">
        <f>SUM('[4]DBFO:PPP5'!D134)</f>
        <v>78818.399999999994</v>
      </c>
    </row>
    <row r="135" spans="1:4" ht="13.5" thickBot="1" x14ac:dyDescent="0.25">
      <c r="A135" s="486" t="s">
        <v>10</v>
      </c>
      <c r="B135" s="487"/>
      <c r="C135" s="488">
        <f>SUM('[4]DBFO:PPP5'!C135)</f>
        <v>0</v>
      </c>
      <c r="D135" s="488">
        <f>SUM('[4]DBFO:PPP5'!D135)</f>
        <v>7905.6</v>
      </c>
    </row>
    <row r="153" spans="1:9" ht="15" x14ac:dyDescent="0.25">
      <c r="A153" s="489" t="s">
        <v>70</v>
      </c>
      <c r="B153" s="189"/>
      <c r="C153" s="189"/>
      <c r="D153" s="189"/>
      <c r="E153" s="189"/>
      <c r="F153" s="189"/>
      <c r="G153" s="189"/>
      <c r="H153" s="189"/>
      <c r="I153" s="189"/>
    </row>
    <row r="154" spans="1:9" ht="13.5" thickBot="1" x14ac:dyDescent="0.3">
      <c r="B154" s="490"/>
      <c r="C154" s="490"/>
      <c r="D154" s="490"/>
      <c r="E154" s="490" t="s">
        <v>71</v>
      </c>
      <c r="F154" s="491"/>
      <c r="G154" s="491"/>
      <c r="H154" s="491"/>
      <c r="I154" s="491"/>
    </row>
    <row r="155" spans="1:9" ht="109.15" customHeight="1" thickBot="1" x14ac:dyDescent="0.3">
      <c r="A155" s="492"/>
      <c r="B155" s="493"/>
      <c r="C155" s="494" t="s">
        <v>72</v>
      </c>
      <c r="D155" s="495" t="s">
        <v>73</v>
      </c>
      <c r="E155" s="494" t="s">
        <v>74</v>
      </c>
      <c r="F155" s="496" t="s">
        <v>75</v>
      </c>
      <c r="G155" s="494" t="s">
        <v>76</v>
      </c>
      <c r="H155" s="497" t="s">
        <v>77</v>
      </c>
      <c r="I155" s="498" t="s">
        <v>78</v>
      </c>
    </row>
    <row r="156" spans="1:9" x14ac:dyDescent="0.25">
      <c r="A156" s="499" t="s">
        <v>79</v>
      </c>
      <c r="B156" s="500"/>
      <c r="C156" s="501"/>
      <c r="D156" s="502"/>
      <c r="E156" s="503"/>
      <c r="F156" s="502"/>
      <c r="G156" s="503"/>
      <c r="H156" s="503"/>
      <c r="I156" s="504"/>
    </row>
    <row r="157" spans="1:9" x14ac:dyDescent="0.25">
      <c r="A157" s="505"/>
      <c r="B157" s="506" t="s">
        <v>80</v>
      </c>
      <c r="C157" s="507"/>
      <c r="D157" s="508"/>
      <c r="E157" s="509"/>
      <c r="F157" s="508"/>
      <c r="G157" s="509"/>
      <c r="H157" s="509"/>
      <c r="I157" s="510"/>
    </row>
    <row r="158" spans="1:9" x14ac:dyDescent="0.25">
      <c r="A158" s="451" t="s">
        <v>81</v>
      </c>
      <c r="B158" s="511"/>
      <c r="C158" s="512"/>
      <c r="D158" s="513"/>
      <c r="E158" s="514"/>
      <c r="F158" s="513"/>
      <c r="G158" s="514"/>
      <c r="H158" s="514"/>
      <c r="I158" s="450"/>
    </row>
    <row r="159" spans="1:9" x14ac:dyDescent="0.25">
      <c r="A159" s="451" t="s">
        <v>82</v>
      </c>
      <c r="B159" s="511"/>
      <c r="C159" s="512"/>
      <c r="D159" s="513"/>
      <c r="E159" s="514"/>
      <c r="F159" s="513"/>
      <c r="G159" s="514"/>
      <c r="H159" s="514"/>
      <c r="I159" s="450"/>
    </row>
    <row r="160" spans="1:9" ht="13.5" thickBot="1" x14ac:dyDescent="0.3">
      <c r="A160" s="515" t="s">
        <v>83</v>
      </c>
      <c r="B160" s="516"/>
      <c r="C160" s="517"/>
      <c r="D160" s="518"/>
      <c r="E160" s="519"/>
      <c r="F160" s="518"/>
      <c r="G160" s="519"/>
      <c r="H160" s="519"/>
      <c r="I160" s="520"/>
    </row>
    <row r="161" spans="1:9" ht="13.5" thickBot="1" x14ac:dyDescent="0.3">
      <c r="A161" s="521"/>
      <c r="B161" s="522" t="s">
        <v>84</v>
      </c>
      <c r="C161" s="523"/>
      <c r="D161" s="523"/>
      <c r="E161" s="523">
        <f>SUM(E158:E160)</f>
        <v>0</v>
      </c>
      <c r="F161" s="523">
        <f>SUM(F158:F160)</f>
        <v>0</v>
      </c>
      <c r="G161" s="523">
        <f>SUM(G158:G160)</f>
        <v>0</v>
      </c>
      <c r="H161" s="523"/>
      <c r="I161" s="523"/>
    </row>
    <row r="162" spans="1:9" ht="105.6" customHeight="1" thickBot="1" x14ac:dyDescent="0.3">
      <c r="A162" s="492"/>
      <c r="B162" s="524"/>
      <c r="C162" s="494" t="s">
        <v>72</v>
      </c>
      <c r="D162" s="495" t="s">
        <v>73</v>
      </c>
      <c r="E162" s="494" t="s">
        <v>74</v>
      </c>
      <c r="F162" s="496" t="s">
        <v>75</v>
      </c>
      <c r="G162" s="494" t="s">
        <v>76</v>
      </c>
      <c r="H162" s="494" t="s">
        <v>85</v>
      </c>
      <c r="I162" s="494" t="s">
        <v>86</v>
      </c>
    </row>
    <row r="163" spans="1:9" x14ac:dyDescent="0.25">
      <c r="A163" s="499" t="s">
        <v>14</v>
      </c>
      <c r="B163" s="525"/>
      <c r="C163" s="526"/>
      <c r="D163" s="527"/>
      <c r="E163" s="528"/>
      <c r="F163" s="527"/>
      <c r="G163" s="528"/>
      <c r="H163" s="528"/>
      <c r="I163" s="529"/>
    </row>
    <row r="164" spans="1:9" x14ac:dyDescent="0.25">
      <c r="A164" s="530"/>
      <c r="B164" s="531" t="s">
        <v>80</v>
      </c>
      <c r="C164" s="507"/>
      <c r="D164" s="508"/>
      <c r="E164" s="509"/>
      <c r="F164" s="508"/>
      <c r="G164" s="509"/>
      <c r="H164" s="509"/>
      <c r="I164" s="510"/>
    </row>
    <row r="165" spans="1:9" x14ac:dyDescent="0.25">
      <c r="A165" s="451" t="s">
        <v>81</v>
      </c>
      <c r="B165" s="511"/>
      <c r="C165" s="512"/>
      <c r="D165" s="513"/>
      <c r="E165" s="514"/>
      <c r="F165" s="513"/>
      <c r="G165" s="514"/>
      <c r="H165" s="514"/>
      <c r="I165" s="450"/>
    </row>
    <row r="166" spans="1:9" x14ac:dyDescent="0.25">
      <c r="A166" s="451" t="s">
        <v>82</v>
      </c>
      <c r="B166" s="511"/>
      <c r="C166" s="512"/>
      <c r="D166" s="513"/>
      <c r="E166" s="514"/>
      <c r="F166" s="513"/>
      <c r="G166" s="514"/>
      <c r="H166" s="514"/>
      <c r="I166" s="450"/>
    </row>
    <row r="167" spans="1:9" ht="13.5" thickBot="1" x14ac:dyDescent="0.3">
      <c r="A167" s="515" t="s">
        <v>83</v>
      </c>
      <c r="B167" s="516"/>
      <c r="C167" s="517"/>
      <c r="D167" s="518"/>
      <c r="E167" s="519"/>
      <c r="F167" s="518"/>
      <c r="G167" s="519"/>
      <c r="H167" s="519"/>
      <c r="I167" s="520"/>
    </row>
    <row r="168" spans="1:9" ht="13.5" thickBot="1" x14ac:dyDescent="0.3">
      <c r="A168" s="521"/>
      <c r="B168" s="522" t="s">
        <v>84</v>
      </c>
      <c r="C168" s="523"/>
      <c r="D168" s="532"/>
      <c r="E168" s="523">
        <f>SUM(E165:E167)</f>
        <v>0</v>
      </c>
      <c r="F168" s="523">
        <f>SUM(F165:F167)</f>
        <v>0</v>
      </c>
      <c r="G168" s="523">
        <f>SUM(G165:G167)</f>
        <v>0</v>
      </c>
      <c r="H168" s="523"/>
      <c r="I168" s="533"/>
    </row>
    <row r="171" spans="1:9" x14ac:dyDescent="0.25">
      <c r="A171" s="534" t="s">
        <v>702</v>
      </c>
      <c r="B171" s="535"/>
      <c r="C171" s="535"/>
      <c r="D171" s="535"/>
      <c r="E171" s="535"/>
      <c r="F171" s="535"/>
      <c r="G171" s="535"/>
      <c r="H171" s="535"/>
      <c r="I171" s="535"/>
    </row>
    <row r="172" spans="1:9" ht="13.5" thickBot="1" x14ac:dyDescent="0.3">
      <c r="A172" s="536"/>
      <c r="B172" s="536"/>
      <c r="C172" s="536"/>
      <c r="D172" s="536"/>
      <c r="E172" s="536"/>
      <c r="F172" s="536"/>
      <c r="G172" s="536"/>
      <c r="H172" s="536"/>
      <c r="I172" s="536"/>
    </row>
    <row r="173" spans="1:9" ht="13.5" thickBot="1" x14ac:dyDescent="0.3">
      <c r="A173" s="537" t="s">
        <v>87</v>
      </c>
      <c r="B173" s="538"/>
      <c r="C173" s="538"/>
      <c r="D173" s="539"/>
      <c r="E173" s="540" t="s">
        <v>14</v>
      </c>
      <c r="F173" s="541" t="s">
        <v>88</v>
      </c>
      <c r="G173" s="542"/>
      <c r="H173" s="543"/>
      <c r="I173" s="544" t="s">
        <v>21</v>
      </c>
    </row>
    <row r="174" spans="1:9" ht="26.25" thickBot="1" x14ac:dyDescent="0.3">
      <c r="A174" s="545"/>
      <c r="B174" s="546"/>
      <c r="C174" s="546"/>
      <c r="D174" s="547"/>
      <c r="E174" s="548"/>
      <c r="F174" s="549" t="s">
        <v>25</v>
      </c>
      <c r="G174" s="550" t="s">
        <v>89</v>
      </c>
      <c r="H174" s="549" t="s">
        <v>90</v>
      </c>
      <c r="I174" s="551"/>
    </row>
    <row r="175" spans="1:9" x14ac:dyDescent="0.25">
      <c r="A175" s="552">
        <v>1</v>
      </c>
      <c r="B175" s="553" t="s">
        <v>91</v>
      </c>
      <c r="C175" s="554"/>
      <c r="D175" s="555"/>
      <c r="E175" s="556">
        <f>SUM('[4]DBFO:PPP5'!E175)</f>
        <v>0</v>
      </c>
      <c r="F175" s="556">
        <f>SUM('[4]DBFO:PPP5'!F175)</f>
        <v>0</v>
      </c>
      <c r="G175" s="556">
        <f>SUM('[4]DBFO:PPP5'!G175)</f>
        <v>0</v>
      </c>
      <c r="H175" s="556">
        <f>SUM('[4]DBFO:PPP5'!H175)</f>
        <v>0</v>
      </c>
      <c r="I175" s="557">
        <f>E175+F175-G175-H175</f>
        <v>0</v>
      </c>
    </row>
    <row r="176" spans="1:9" x14ac:dyDescent="0.25">
      <c r="A176" s="558"/>
      <c r="B176" s="559" t="s">
        <v>92</v>
      </c>
      <c r="C176" s="560"/>
      <c r="D176" s="561"/>
      <c r="E176" s="562">
        <f>SUM('[4]DBFO:PPP5'!E176)</f>
        <v>0</v>
      </c>
      <c r="F176" s="562">
        <f>SUM('[4]DBFO:PPP5'!F176)</f>
        <v>0</v>
      </c>
      <c r="G176" s="562">
        <f>SUM('[4]DBFO:PPP5'!G176)</f>
        <v>0</v>
      </c>
      <c r="H176" s="562">
        <f>SUM('[4]DBFO:PPP5'!H176)</f>
        <v>0</v>
      </c>
      <c r="I176" s="563">
        <f>E176+F176-G176-H176</f>
        <v>0</v>
      </c>
    </row>
    <row r="177" spans="1:9" x14ac:dyDescent="0.25">
      <c r="A177" s="564" t="s">
        <v>93</v>
      </c>
      <c r="B177" s="565" t="s">
        <v>94</v>
      </c>
      <c r="C177" s="566"/>
      <c r="D177" s="567"/>
      <c r="E177" s="562">
        <f>SUM('[4]dbfo_poz:PPP5'!E177)</f>
        <v>193240.87</v>
      </c>
      <c r="F177" s="562">
        <f>SUM('[4]dbfo_poz:PPP5'!F177)</f>
        <v>774472.25999999978</v>
      </c>
      <c r="G177" s="562">
        <f>SUM('[4]dbfo_poz:PPP5'!G177)</f>
        <v>0</v>
      </c>
      <c r="H177" s="562">
        <f>SUM('[4]dbfo_poz:PPP5'!H177)</f>
        <v>5259.73</v>
      </c>
      <c r="I177" s="568">
        <f>E177+F177-G177-H177</f>
        <v>962453.39999999979</v>
      </c>
    </row>
    <row r="178" spans="1:9" x14ac:dyDescent="0.25">
      <c r="A178" s="564"/>
      <c r="B178" s="559" t="s">
        <v>95</v>
      </c>
      <c r="C178" s="560"/>
      <c r="D178" s="561"/>
      <c r="E178" s="562">
        <f>SUM('[4]DBFO:PPP5'!E178)</f>
        <v>0</v>
      </c>
      <c r="F178" s="562">
        <f>SUM('[4]DBFO:PPP5'!F178)</f>
        <v>0</v>
      </c>
      <c r="G178" s="562">
        <f>SUM('[4]DBFO:PPP5'!G178)</f>
        <v>0</v>
      </c>
      <c r="H178" s="562">
        <f>SUM('[4]DBFO:PPP5'!H178)</f>
        <v>0</v>
      </c>
      <c r="I178" s="563">
        <f>E178+F178-G178-H178</f>
        <v>0</v>
      </c>
    </row>
    <row r="179" spans="1:9" ht="13.5" thickBot="1" x14ac:dyDescent="0.3">
      <c r="A179" s="569" t="s">
        <v>96</v>
      </c>
      <c r="B179" s="565" t="s">
        <v>97</v>
      </c>
      <c r="C179" s="566"/>
      <c r="D179" s="567"/>
      <c r="E179" s="570">
        <f>SUM('[4]DBFO:PPP5'!E179)</f>
        <v>0</v>
      </c>
      <c r="F179" s="570">
        <f>SUM('[4]DBFO:PPP5'!F179)</f>
        <v>0</v>
      </c>
      <c r="G179" s="570">
        <f>SUM('[4]DBFO:PPP5'!G179)</f>
        <v>0</v>
      </c>
      <c r="H179" s="570">
        <f>SUM('[4]DBFO:PPP5'!H179)</f>
        <v>0</v>
      </c>
      <c r="I179" s="571">
        <f>E179+F179-G179-H179</f>
        <v>0</v>
      </c>
    </row>
    <row r="180" spans="1:9" ht="13.5" thickBot="1" x14ac:dyDescent="0.3">
      <c r="A180" s="34" t="s">
        <v>98</v>
      </c>
      <c r="B180" s="35"/>
      <c r="C180" s="35"/>
      <c r="D180" s="36"/>
      <c r="E180" s="572">
        <f>E175+E177+E179</f>
        <v>193240.87</v>
      </c>
      <c r="F180" s="572">
        <f>F175+F177+F179</f>
        <v>774472.25999999978</v>
      </c>
      <c r="G180" s="572">
        <f>G175+G177+G179</f>
        <v>0</v>
      </c>
      <c r="H180" s="572">
        <f>H175+H177+H179</f>
        <v>5259.73</v>
      </c>
      <c r="I180" s="573">
        <f>I175+I177+I179</f>
        <v>962453.39999999979</v>
      </c>
    </row>
    <row r="181" spans="1:9" x14ac:dyDescent="0.2">
      <c r="A181" s="377"/>
      <c r="B181" s="377"/>
      <c r="C181" s="377"/>
      <c r="D181" s="377"/>
      <c r="E181" s="377"/>
      <c r="F181" s="377"/>
      <c r="G181" s="377"/>
      <c r="H181" s="377"/>
      <c r="I181" s="377"/>
    </row>
    <row r="182" spans="1:9" x14ac:dyDescent="0.2">
      <c r="A182" s="28" t="s">
        <v>99</v>
      </c>
      <c r="B182" s="377"/>
      <c r="C182" s="377"/>
      <c r="D182" s="377"/>
      <c r="E182" s="377"/>
      <c r="F182" s="377"/>
      <c r="G182" s="377"/>
      <c r="H182" s="377"/>
      <c r="I182" s="377"/>
    </row>
    <row r="183" spans="1:9" x14ac:dyDescent="0.2">
      <c r="A183" s="28" t="s">
        <v>100</v>
      </c>
      <c r="B183" s="377"/>
      <c r="C183" s="377"/>
      <c r="D183" s="377"/>
      <c r="E183" s="377"/>
      <c r="F183" s="377"/>
      <c r="G183" s="377"/>
      <c r="H183" s="377"/>
      <c r="I183" s="377"/>
    </row>
    <row r="185" spans="1:9" ht="15" x14ac:dyDescent="0.25">
      <c r="A185" s="574" t="s">
        <v>101</v>
      </c>
      <c r="B185" s="574"/>
      <c r="C185" s="574"/>
      <c r="D185" s="574"/>
      <c r="E185" s="574"/>
      <c r="F185" s="574"/>
      <c r="G185" s="574"/>
    </row>
    <row r="186" spans="1:9" ht="13.5" thickBot="1" x14ac:dyDescent="0.3">
      <c r="A186" s="575"/>
      <c r="B186" s="576"/>
      <c r="C186" s="577"/>
      <c r="D186" s="577"/>
      <c r="E186" s="577"/>
      <c r="F186" s="577"/>
      <c r="G186" s="577"/>
    </row>
    <row r="187" spans="1:9" ht="13.5" thickBot="1" x14ac:dyDescent="0.3">
      <c r="A187" s="578" t="s">
        <v>102</v>
      </c>
      <c r="B187" s="579"/>
      <c r="C187" s="580" t="s">
        <v>103</v>
      </c>
      <c r="D187" s="581" t="s">
        <v>104</v>
      </c>
      <c r="E187" s="582" t="s">
        <v>105</v>
      </c>
      <c r="F187" s="581" t="s">
        <v>106</v>
      </c>
      <c r="G187" s="583" t="s">
        <v>107</v>
      </c>
    </row>
    <row r="188" spans="1:9" ht="26.25" customHeight="1" x14ac:dyDescent="0.25">
      <c r="A188" s="584" t="s">
        <v>108</v>
      </c>
      <c r="B188" s="585"/>
      <c r="C188" s="586">
        <f>SUM('[4]DBFO:PPP5'!C188)</f>
        <v>0</v>
      </c>
      <c r="D188" s="586">
        <f>SUM('[4]DBFO:PPP5'!D188)</f>
        <v>0</v>
      </c>
      <c r="E188" s="586">
        <f>SUM('[4]DBFO:PPP5'!E188)</f>
        <v>0</v>
      </c>
      <c r="F188" s="586">
        <f>SUM('[4]DBFO:PPP5'!F188)</f>
        <v>0</v>
      </c>
      <c r="G188" s="587">
        <f>C188+D188-E188-F188</f>
        <v>0</v>
      </c>
    </row>
    <row r="189" spans="1:9" ht="25.5" customHeight="1" x14ac:dyDescent="0.25">
      <c r="A189" s="588" t="s">
        <v>109</v>
      </c>
      <c r="B189" s="589"/>
      <c r="C189" s="590">
        <f>SUM('[4]DBFO:PPP5'!C189)</f>
        <v>0</v>
      </c>
      <c r="D189" s="590">
        <f>SUM('[4]DBFO:PPP5'!D189)</f>
        <v>0</v>
      </c>
      <c r="E189" s="590">
        <f>SUM('[4]DBFO:PPP5'!E189)</f>
        <v>0</v>
      </c>
      <c r="F189" s="590">
        <f>SUM('[4]DBFO:PPP5'!F189)</f>
        <v>0</v>
      </c>
      <c r="G189" s="591">
        <f t="shared" ref="G189:G196" si="5">C189+D189-E189-F189</f>
        <v>0</v>
      </c>
    </row>
    <row r="190" spans="1:9" x14ac:dyDescent="0.25">
      <c r="A190" s="588" t="s">
        <v>110</v>
      </c>
      <c r="B190" s="589"/>
      <c r="C190" s="590">
        <f>SUM('[4]DBFO:PPP5'!C190)</f>
        <v>0</v>
      </c>
      <c r="D190" s="590">
        <f>SUM('[4]DBFO:PPP5'!D190)</f>
        <v>0</v>
      </c>
      <c r="E190" s="590">
        <f>SUM('[4]DBFO:PPP5'!E190)</f>
        <v>0</v>
      </c>
      <c r="F190" s="590">
        <f>SUM('[4]DBFO:PPP5'!F190)</f>
        <v>0</v>
      </c>
      <c r="G190" s="591">
        <f t="shared" si="5"/>
        <v>0</v>
      </c>
    </row>
    <row r="191" spans="1:9" x14ac:dyDescent="0.25">
      <c r="A191" s="588" t="s">
        <v>111</v>
      </c>
      <c r="B191" s="589"/>
      <c r="C191" s="590">
        <f>SUM('[4]DBFO:PPP5'!C191)</f>
        <v>0</v>
      </c>
      <c r="D191" s="590">
        <f>SUM('[4]DBFO:PPP5'!D191)</f>
        <v>0</v>
      </c>
      <c r="E191" s="590">
        <f>SUM('[4]DBFO:PPP5'!E191)</f>
        <v>0</v>
      </c>
      <c r="F191" s="590">
        <f>SUM('[4]DBFO:PPP5'!F191)</f>
        <v>0</v>
      </c>
      <c r="G191" s="591">
        <f t="shared" si="5"/>
        <v>0</v>
      </c>
    </row>
    <row r="192" spans="1:9" ht="38.25" customHeight="1" x14ac:dyDescent="0.25">
      <c r="A192" s="588" t="s">
        <v>112</v>
      </c>
      <c r="B192" s="589"/>
      <c r="C192" s="590">
        <f>SUM('[4]DBFO:PPP5'!C192)</f>
        <v>0</v>
      </c>
      <c r="D192" s="590">
        <f>SUM('[4]DBFO:PPP5'!D192)</f>
        <v>0</v>
      </c>
      <c r="E192" s="590">
        <f>SUM('[4]DBFO:PPP5'!E192)</f>
        <v>0</v>
      </c>
      <c r="F192" s="590">
        <f>SUM('[4]DBFO:PPP5'!F192)</f>
        <v>0</v>
      </c>
      <c r="G192" s="591">
        <f t="shared" si="5"/>
        <v>0</v>
      </c>
    </row>
    <row r="193" spans="1:7" ht="32.25" customHeight="1" x14ac:dyDescent="0.25">
      <c r="A193" s="592" t="s">
        <v>113</v>
      </c>
      <c r="B193" s="589"/>
      <c r="C193" s="590">
        <f>SUM('[4]DBFO:PPP5'!C193)</f>
        <v>0</v>
      </c>
      <c r="D193" s="590">
        <f>SUM('[4]DBFO:PPP5'!D193)</f>
        <v>0</v>
      </c>
      <c r="E193" s="590">
        <f>SUM('[4]DBFO:PPP5'!E193)</f>
        <v>0</v>
      </c>
      <c r="F193" s="590">
        <f>SUM('[4]DBFO:PPP5'!F193)</f>
        <v>0</v>
      </c>
      <c r="G193" s="591">
        <f t="shared" si="5"/>
        <v>0</v>
      </c>
    </row>
    <row r="194" spans="1:7" x14ac:dyDescent="0.25">
      <c r="A194" s="592" t="s">
        <v>114</v>
      </c>
      <c r="B194" s="589"/>
      <c r="C194" s="590">
        <f>SUM('[4]DBFO:PPP5'!C194)</f>
        <v>0</v>
      </c>
      <c r="D194" s="590">
        <f>SUM('[4]DBFO:PPP5'!D194)</f>
        <v>0</v>
      </c>
      <c r="E194" s="590">
        <f>SUM('[4]DBFO:PPP5'!E194)</f>
        <v>0</v>
      </c>
      <c r="F194" s="590">
        <f>SUM('[4]DBFO:PPP5'!F194)</f>
        <v>0</v>
      </c>
      <c r="G194" s="591">
        <f t="shared" si="5"/>
        <v>0</v>
      </c>
    </row>
    <row r="195" spans="1:7" ht="24.75" customHeight="1" thickBot="1" x14ac:dyDescent="0.3">
      <c r="A195" s="592" t="s">
        <v>115</v>
      </c>
      <c r="B195" s="589"/>
      <c r="C195" s="590">
        <f>SUM('[4]DBFO:PPP5'!C195)</f>
        <v>0</v>
      </c>
      <c r="D195" s="590">
        <f>SUM('[4]DBFO:PPP5'!D195)</f>
        <v>0</v>
      </c>
      <c r="E195" s="590">
        <f>SUM('[4]DBFO:PPP5'!E195)</f>
        <v>0</v>
      </c>
      <c r="F195" s="590">
        <f>SUM('[4]DBFO:PPP5'!F195)</f>
        <v>0</v>
      </c>
      <c r="G195" s="591">
        <f t="shared" si="5"/>
        <v>0</v>
      </c>
    </row>
    <row r="196" spans="1:7" ht="27.75" customHeight="1" thickBot="1" x14ac:dyDescent="0.3">
      <c r="A196" s="593" t="s">
        <v>116</v>
      </c>
      <c r="B196" s="594"/>
      <c r="C196" s="595">
        <f>SUM('[4]DBFO:PPP5'!C196)</f>
        <v>0</v>
      </c>
      <c r="D196" s="595">
        <f>SUM('[4]DBFO:PPP5'!D196)</f>
        <v>0</v>
      </c>
      <c r="E196" s="595">
        <f>SUM('[4]DBFO:PPP5'!E196)</f>
        <v>0</v>
      </c>
      <c r="F196" s="595">
        <f>SUM('[4]DBFO:PPP5'!F196)</f>
        <v>0</v>
      </c>
      <c r="G196" s="596">
        <f t="shared" si="5"/>
        <v>0</v>
      </c>
    </row>
    <row r="197" spans="1:7" x14ac:dyDescent="0.25">
      <c r="A197" s="597" t="s">
        <v>117</v>
      </c>
      <c r="B197" s="598"/>
      <c r="C197" s="599">
        <f>SUM(C198:C217)</f>
        <v>0</v>
      </c>
      <c r="D197" s="599">
        <f>SUM(D198:D217)</f>
        <v>0</v>
      </c>
      <c r="E197" s="599">
        <f>SUM(E198:E217)</f>
        <v>0</v>
      </c>
      <c r="F197" s="599">
        <f>SUM(F198:F217)</f>
        <v>0</v>
      </c>
      <c r="G197" s="600">
        <f>SUM(G198:G217)</f>
        <v>0</v>
      </c>
    </row>
    <row r="198" spans="1:7" x14ac:dyDescent="0.25">
      <c r="A198" s="601" t="s">
        <v>118</v>
      </c>
      <c r="B198" s="602"/>
      <c r="C198" s="603">
        <f>SUM('[4]DBFO:PPP5'!C198)</f>
        <v>0</v>
      </c>
      <c r="D198" s="603">
        <f>SUM('[4]DBFO:PPP5'!D198)</f>
        <v>0</v>
      </c>
      <c r="E198" s="603">
        <f>SUM('[4]DBFO:PPP5'!E198)</f>
        <v>0</v>
      </c>
      <c r="F198" s="603">
        <f>SUM('[4]DBFO:PPP5'!F198)</f>
        <v>0</v>
      </c>
      <c r="G198" s="604">
        <f t="shared" ref="G198:G217" si="6">C198+D198-E198-F198</f>
        <v>0</v>
      </c>
    </row>
    <row r="199" spans="1:7" x14ac:dyDescent="0.25">
      <c r="A199" s="601" t="s">
        <v>119</v>
      </c>
      <c r="B199" s="602"/>
      <c r="C199" s="603">
        <f>SUM('[4]DBFO:PPP5'!C199)</f>
        <v>0</v>
      </c>
      <c r="D199" s="603">
        <f>SUM('[4]DBFO:PPP5'!D199)</f>
        <v>0</v>
      </c>
      <c r="E199" s="603">
        <f>SUM('[4]DBFO:PPP5'!E199)</f>
        <v>0</v>
      </c>
      <c r="F199" s="603">
        <f>SUM('[4]DBFO:PPP5'!F199)</f>
        <v>0</v>
      </c>
      <c r="G199" s="604">
        <f t="shared" si="6"/>
        <v>0</v>
      </c>
    </row>
    <row r="200" spans="1:7" ht="13.5" customHeight="1" x14ac:dyDescent="0.25">
      <c r="A200" s="601" t="s">
        <v>120</v>
      </c>
      <c r="B200" s="602"/>
      <c r="C200" s="603">
        <f>SUM('[4]DBFO:PPP5'!C200)</f>
        <v>0</v>
      </c>
      <c r="D200" s="603">
        <f>SUM('[4]DBFO:PPP5'!D200)</f>
        <v>0</v>
      </c>
      <c r="E200" s="603">
        <f>SUM('[4]DBFO:PPP5'!E200)</f>
        <v>0</v>
      </c>
      <c r="F200" s="603">
        <f>SUM('[4]DBFO:PPP5'!F200)</f>
        <v>0</v>
      </c>
      <c r="G200" s="604">
        <f t="shared" si="6"/>
        <v>0</v>
      </c>
    </row>
    <row r="201" spans="1:7" ht="43.5" customHeight="1" x14ac:dyDescent="0.25">
      <c r="A201" s="605" t="s">
        <v>121</v>
      </c>
      <c r="B201" s="602"/>
      <c r="C201" s="603">
        <f>SUM('[4]DBFO:PPP5'!C201)</f>
        <v>0</v>
      </c>
      <c r="D201" s="603">
        <f>SUM('[4]DBFO:PPP5'!D201)</f>
        <v>0</v>
      </c>
      <c r="E201" s="603">
        <f>SUM('[4]DBFO:PPP5'!E201)</f>
        <v>0</v>
      </c>
      <c r="F201" s="603">
        <f>SUM('[4]DBFO:PPP5'!F201)</f>
        <v>0</v>
      </c>
      <c r="G201" s="604">
        <f t="shared" si="6"/>
        <v>0</v>
      </c>
    </row>
    <row r="202" spans="1:7" x14ac:dyDescent="0.25">
      <c r="A202" s="606" t="s">
        <v>122</v>
      </c>
      <c r="B202" s="602"/>
      <c r="C202" s="603">
        <f>SUM('[4]DBFO:PPP5'!C202)</f>
        <v>0</v>
      </c>
      <c r="D202" s="603">
        <f>SUM('[4]DBFO:PPP5'!D202)</f>
        <v>0</v>
      </c>
      <c r="E202" s="603">
        <f>SUM('[4]DBFO:PPP5'!E202)</f>
        <v>0</v>
      </c>
      <c r="F202" s="603">
        <f>SUM('[4]DBFO:PPP5'!F202)</f>
        <v>0</v>
      </c>
      <c r="G202" s="604">
        <f t="shared" si="6"/>
        <v>0</v>
      </c>
    </row>
    <row r="203" spans="1:7" x14ac:dyDescent="0.25">
      <c r="A203" s="606" t="s">
        <v>123</v>
      </c>
      <c r="B203" s="602"/>
      <c r="C203" s="603">
        <f>SUM('[4]DBFO:PPP5'!C203)</f>
        <v>0</v>
      </c>
      <c r="D203" s="603">
        <f>SUM('[4]DBFO:PPP5'!D203)</f>
        <v>0</v>
      </c>
      <c r="E203" s="603">
        <f>SUM('[4]DBFO:PPP5'!E203)</f>
        <v>0</v>
      </c>
      <c r="F203" s="603">
        <f>SUM('[4]DBFO:PPP5'!F203)</f>
        <v>0</v>
      </c>
      <c r="G203" s="604">
        <f t="shared" si="6"/>
        <v>0</v>
      </c>
    </row>
    <row r="204" spans="1:7" x14ac:dyDescent="0.25">
      <c r="A204" s="606" t="s">
        <v>124</v>
      </c>
      <c r="B204" s="602"/>
      <c r="C204" s="603">
        <f>SUM('[4]DBFO:PPP5'!C204)</f>
        <v>0</v>
      </c>
      <c r="D204" s="603">
        <f>SUM('[4]DBFO:PPP5'!D204)</f>
        <v>0</v>
      </c>
      <c r="E204" s="603">
        <f>SUM('[4]DBFO:PPP5'!E204)</f>
        <v>0</v>
      </c>
      <c r="F204" s="603">
        <f>SUM('[4]DBFO:PPP5'!F204)</f>
        <v>0</v>
      </c>
      <c r="G204" s="604">
        <f t="shared" si="6"/>
        <v>0</v>
      </c>
    </row>
    <row r="205" spans="1:7" ht="27" customHeight="1" x14ac:dyDescent="0.25">
      <c r="A205" s="606" t="s">
        <v>125</v>
      </c>
      <c r="B205" s="602"/>
      <c r="C205" s="603">
        <f>SUM('[4]DBFO:PPP5'!C205)</f>
        <v>0</v>
      </c>
      <c r="D205" s="603">
        <f>SUM('[4]DBFO:PPP5'!D205)</f>
        <v>0</v>
      </c>
      <c r="E205" s="603">
        <f>SUM('[4]DBFO:PPP5'!E205)</f>
        <v>0</v>
      </c>
      <c r="F205" s="603">
        <f>SUM('[4]DBFO:PPP5'!F205)</f>
        <v>0</v>
      </c>
      <c r="G205" s="604">
        <f t="shared" si="6"/>
        <v>0</v>
      </c>
    </row>
    <row r="206" spans="1:7" x14ac:dyDescent="0.25">
      <c r="A206" s="606" t="s">
        <v>126</v>
      </c>
      <c r="B206" s="602"/>
      <c r="C206" s="603">
        <f>SUM('[4]DBFO:PPP5'!C206)</f>
        <v>0</v>
      </c>
      <c r="D206" s="603">
        <f>SUM('[4]DBFO:PPP5'!D206)</f>
        <v>0</v>
      </c>
      <c r="E206" s="603">
        <f>SUM('[4]DBFO:PPP5'!E206)</f>
        <v>0</v>
      </c>
      <c r="F206" s="603">
        <f>SUM('[4]DBFO:PPP5'!F206)</f>
        <v>0</v>
      </c>
      <c r="G206" s="604">
        <f t="shared" si="6"/>
        <v>0</v>
      </c>
    </row>
    <row r="207" spans="1:7" x14ac:dyDescent="0.25">
      <c r="A207" s="606" t="s">
        <v>127</v>
      </c>
      <c r="B207" s="602"/>
      <c r="C207" s="603">
        <f>SUM('[4]DBFO:PPP5'!C207)</f>
        <v>0</v>
      </c>
      <c r="D207" s="603">
        <f>SUM('[4]DBFO:PPP5'!D207)</f>
        <v>0</v>
      </c>
      <c r="E207" s="603">
        <f>SUM('[4]DBFO:PPP5'!E207)</f>
        <v>0</v>
      </c>
      <c r="F207" s="603">
        <f>SUM('[4]DBFO:PPP5'!F207)</f>
        <v>0</v>
      </c>
      <c r="G207" s="604">
        <f t="shared" si="6"/>
        <v>0</v>
      </c>
    </row>
    <row r="208" spans="1:7" x14ac:dyDescent="0.25">
      <c r="A208" s="606" t="s">
        <v>128</v>
      </c>
      <c r="B208" s="602"/>
      <c r="C208" s="603">
        <f>SUM('[4]DBFO:PPP5'!C208)</f>
        <v>0</v>
      </c>
      <c r="D208" s="603">
        <f>SUM('[4]DBFO:PPP5'!D208)</f>
        <v>0</v>
      </c>
      <c r="E208" s="603">
        <f>SUM('[4]DBFO:PPP5'!E208)</f>
        <v>0</v>
      </c>
      <c r="F208" s="603">
        <f>SUM('[4]DBFO:PPP5'!F208)</f>
        <v>0</v>
      </c>
      <c r="G208" s="604">
        <f t="shared" si="6"/>
        <v>0</v>
      </c>
    </row>
    <row r="209" spans="1:7" x14ac:dyDescent="0.25">
      <c r="A209" s="606" t="s">
        <v>129</v>
      </c>
      <c r="B209" s="602"/>
      <c r="C209" s="603">
        <f>SUM('[4]DBFO:PPP5'!C209)</f>
        <v>0</v>
      </c>
      <c r="D209" s="603">
        <f>SUM('[4]DBFO:PPP5'!D209)</f>
        <v>0</v>
      </c>
      <c r="E209" s="603">
        <f>SUM('[4]DBFO:PPP5'!E209)</f>
        <v>0</v>
      </c>
      <c r="F209" s="603">
        <f>SUM('[4]DBFO:PPP5'!F209)</f>
        <v>0</v>
      </c>
      <c r="G209" s="604">
        <f t="shared" si="6"/>
        <v>0</v>
      </c>
    </row>
    <row r="210" spans="1:7" x14ac:dyDescent="0.25">
      <c r="A210" s="606" t="s">
        <v>130</v>
      </c>
      <c r="B210" s="602"/>
      <c r="C210" s="603">
        <f>SUM('[4]DBFO:PPP5'!C210)</f>
        <v>0</v>
      </c>
      <c r="D210" s="603">
        <f>SUM('[4]DBFO:PPP5'!D210)</f>
        <v>0</v>
      </c>
      <c r="E210" s="603">
        <f>SUM('[4]DBFO:PPP5'!E210)</f>
        <v>0</v>
      </c>
      <c r="F210" s="603">
        <f>SUM('[4]DBFO:PPP5'!F210)</f>
        <v>0</v>
      </c>
      <c r="G210" s="604">
        <f t="shared" si="6"/>
        <v>0</v>
      </c>
    </row>
    <row r="211" spans="1:7" x14ac:dyDescent="0.25">
      <c r="A211" s="607" t="s">
        <v>131</v>
      </c>
      <c r="B211" s="602"/>
      <c r="C211" s="603">
        <f>SUM('[4]DBFO:PPP5'!C211)</f>
        <v>0</v>
      </c>
      <c r="D211" s="603">
        <f>SUM('[4]DBFO:PPP5'!D211)</f>
        <v>0</v>
      </c>
      <c r="E211" s="603">
        <f>SUM('[4]DBFO:PPP5'!E211)</f>
        <v>0</v>
      </c>
      <c r="F211" s="603">
        <f>SUM('[4]DBFO:PPP5'!F211)</f>
        <v>0</v>
      </c>
      <c r="G211" s="604">
        <f>C211+D211-E211-F211</f>
        <v>0</v>
      </c>
    </row>
    <row r="212" spans="1:7" x14ac:dyDescent="0.25">
      <c r="A212" s="607" t="s">
        <v>132</v>
      </c>
      <c r="B212" s="602"/>
      <c r="C212" s="603">
        <f>SUM('[4]DBFO:PPP5'!C212)</f>
        <v>0</v>
      </c>
      <c r="D212" s="603">
        <f>SUM('[4]DBFO:PPP5'!D212)</f>
        <v>0</v>
      </c>
      <c r="E212" s="603">
        <f>SUM('[4]DBFO:PPP5'!E212)</f>
        <v>0</v>
      </c>
      <c r="F212" s="603">
        <f>SUM('[4]DBFO:PPP5'!F212)</f>
        <v>0</v>
      </c>
      <c r="G212" s="604">
        <f>C212+D212-E212-F212</f>
        <v>0</v>
      </c>
    </row>
    <row r="213" spans="1:7" ht="27.75" customHeight="1" x14ac:dyDescent="0.25">
      <c r="A213" s="608" t="s">
        <v>133</v>
      </c>
      <c r="B213" s="602"/>
      <c r="C213" s="603">
        <f>SUM('[4]DBFO:PPP5'!C213)</f>
        <v>0</v>
      </c>
      <c r="D213" s="603">
        <f>SUM('[4]DBFO:PPP5'!D213)</f>
        <v>0</v>
      </c>
      <c r="E213" s="603">
        <f>SUM('[4]DBFO:PPP5'!E213)</f>
        <v>0</v>
      </c>
      <c r="F213" s="603">
        <f>SUM('[4]DBFO:PPP5'!F213)</f>
        <v>0</v>
      </c>
      <c r="G213" s="604">
        <f t="shared" si="6"/>
        <v>0</v>
      </c>
    </row>
    <row r="214" spans="1:7" ht="26.25" customHeight="1" x14ac:dyDescent="0.25">
      <c r="A214" s="608" t="s">
        <v>134</v>
      </c>
      <c r="B214" s="602"/>
      <c r="C214" s="603">
        <f>SUM('[4]DBFO:PPP5'!C214)</f>
        <v>0</v>
      </c>
      <c r="D214" s="603">
        <f>SUM('[4]DBFO:PPP5'!D214)</f>
        <v>0</v>
      </c>
      <c r="E214" s="603">
        <f>SUM('[4]DBFO:PPP5'!E214)</f>
        <v>0</v>
      </c>
      <c r="F214" s="603">
        <f>SUM('[4]DBFO:PPP5'!F214)</f>
        <v>0</v>
      </c>
      <c r="G214" s="604">
        <f t="shared" si="6"/>
        <v>0</v>
      </c>
    </row>
    <row r="215" spans="1:7" x14ac:dyDescent="0.25">
      <c r="A215" s="607" t="s">
        <v>135</v>
      </c>
      <c r="B215" s="602"/>
      <c r="C215" s="603">
        <f>SUM('[4]DBFO:PPP5'!C215)</f>
        <v>0</v>
      </c>
      <c r="D215" s="603">
        <f>SUM('[4]DBFO:PPP5'!D215)</f>
        <v>0</v>
      </c>
      <c r="E215" s="603">
        <f>SUM('[4]DBFO:PPP5'!E215)</f>
        <v>0</v>
      </c>
      <c r="F215" s="603">
        <f>SUM('[4]DBFO:PPP5'!F215)</f>
        <v>0</v>
      </c>
      <c r="G215" s="604">
        <f t="shared" si="6"/>
        <v>0</v>
      </c>
    </row>
    <row r="216" spans="1:7" x14ac:dyDescent="0.25">
      <c r="A216" s="607" t="s">
        <v>136</v>
      </c>
      <c r="B216" s="602"/>
      <c r="C216" s="603">
        <f>SUM('[4]DBFO:PPP5'!C216)</f>
        <v>0</v>
      </c>
      <c r="D216" s="603">
        <f>SUM('[4]DBFO:PPP5'!D216)</f>
        <v>0</v>
      </c>
      <c r="E216" s="603">
        <f>SUM('[4]DBFO:PPP5'!E216)</f>
        <v>0</v>
      </c>
      <c r="F216" s="603">
        <f>SUM('[4]DBFO:PPP5'!F216)</f>
        <v>0</v>
      </c>
      <c r="G216" s="604">
        <f t="shared" si="6"/>
        <v>0</v>
      </c>
    </row>
    <row r="217" spans="1:7" ht="13.5" thickBot="1" x14ac:dyDescent="0.3">
      <c r="A217" s="609" t="s">
        <v>137</v>
      </c>
      <c r="B217" s="610"/>
      <c r="C217" s="603">
        <f>SUM('[4]DBFO:PPP5'!C217)</f>
        <v>0</v>
      </c>
      <c r="D217" s="603">
        <f>SUM('[4]DBFO:PPP5'!D217)</f>
        <v>0</v>
      </c>
      <c r="E217" s="603">
        <f>SUM('[4]DBFO:PPP5'!E217)</f>
        <v>0</v>
      </c>
      <c r="F217" s="603">
        <f>SUM('[4]DBFO:PPP5'!F217)</f>
        <v>0</v>
      </c>
      <c r="G217" s="611">
        <f t="shared" si="6"/>
        <v>0</v>
      </c>
    </row>
    <row r="218" spans="1:7" ht="13.5" thickBot="1" x14ac:dyDescent="0.3">
      <c r="A218" s="612" t="s">
        <v>138</v>
      </c>
      <c r="B218" s="613"/>
      <c r="C218" s="614">
        <f>SUM(C188:C197)</f>
        <v>0</v>
      </c>
      <c r="D218" s="614">
        <f>SUM(D188:D197)</f>
        <v>0</v>
      </c>
      <c r="E218" s="614">
        <f>SUM(E188:E197)</f>
        <v>0</v>
      </c>
      <c r="F218" s="614">
        <f>SUM(F188:F197)</f>
        <v>0</v>
      </c>
      <c r="G218" s="615">
        <f>SUM(G188:G197)</f>
        <v>0</v>
      </c>
    </row>
    <row r="219" spans="1:7" x14ac:dyDescent="0.2">
      <c r="A219" s="377"/>
      <c r="B219" s="377"/>
      <c r="C219" s="377"/>
      <c r="D219" s="377"/>
      <c r="E219" s="377"/>
      <c r="F219" s="377"/>
      <c r="G219" s="377"/>
    </row>
    <row r="220" spans="1:7" x14ac:dyDescent="0.25">
      <c r="A220" s="616"/>
      <c r="B220" s="616"/>
      <c r="C220" s="616"/>
      <c r="D220" s="616"/>
      <c r="E220" s="616"/>
      <c r="F220" s="616"/>
      <c r="G220" s="616"/>
    </row>
    <row r="221" spans="1:7" ht="15" x14ac:dyDescent="0.25">
      <c r="A221" s="617" t="s">
        <v>139</v>
      </c>
      <c r="B221" s="617"/>
      <c r="C221" s="617"/>
      <c r="D221" s="618"/>
      <c r="E221" s="619"/>
    </row>
    <row r="222" spans="1:7" ht="13.5" thickBot="1" x14ac:dyDescent="0.25">
      <c r="A222" s="620"/>
      <c r="B222" s="620"/>
      <c r="C222" s="620"/>
    </row>
    <row r="223" spans="1:7" ht="13.5" thickBot="1" x14ac:dyDescent="0.3">
      <c r="A223" s="612" t="s">
        <v>32</v>
      </c>
      <c r="B223" s="621"/>
      <c r="C223" s="622" t="s">
        <v>14</v>
      </c>
      <c r="D223" s="623" t="s">
        <v>21</v>
      </c>
    </row>
    <row r="224" spans="1:7" ht="13.5" thickBot="1" x14ac:dyDescent="0.3">
      <c r="A224" s="612" t="s">
        <v>140</v>
      </c>
      <c r="B224" s="621"/>
      <c r="C224" s="624">
        <f>SUM(C225:C227)</f>
        <v>0</v>
      </c>
      <c r="D224" s="624">
        <f>SUM(D225:D227)</f>
        <v>0</v>
      </c>
    </row>
    <row r="225" spans="1:4" x14ac:dyDescent="0.25">
      <c r="A225" s="625" t="s">
        <v>141</v>
      </c>
      <c r="B225" s="626"/>
      <c r="C225" s="627"/>
      <c r="D225" s="628"/>
    </row>
    <row r="226" spans="1:4" x14ac:dyDescent="0.25">
      <c r="A226" s="629" t="s">
        <v>142</v>
      </c>
      <c r="B226" s="630"/>
      <c r="C226" s="631"/>
      <c r="D226" s="632"/>
    </row>
    <row r="227" spans="1:4" ht="13.5" thickBot="1" x14ac:dyDescent="0.3">
      <c r="A227" s="633" t="s">
        <v>143</v>
      </c>
      <c r="B227" s="634"/>
      <c r="C227" s="631"/>
      <c r="D227" s="632"/>
    </row>
    <row r="228" spans="1:4" ht="26.25" customHeight="1" thickBot="1" x14ac:dyDescent="0.3">
      <c r="A228" s="612" t="s">
        <v>144</v>
      </c>
      <c r="B228" s="621"/>
      <c r="C228" s="635">
        <f>SUM(C229:C231)</f>
        <v>0</v>
      </c>
      <c r="D228" s="624">
        <f>SUM(D229:D231)</f>
        <v>0</v>
      </c>
    </row>
    <row r="229" spans="1:4" x14ac:dyDescent="0.25">
      <c r="A229" s="625" t="s">
        <v>141</v>
      </c>
      <c r="B229" s="626"/>
      <c r="C229" s="627"/>
      <c r="D229" s="628"/>
    </row>
    <row r="230" spans="1:4" x14ac:dyDescent="0.25">
      <c r="A230" s="629" t="s">
        <v>142</v>
      </c>
      <c r="B230" s="630"/>
      <c r="C230" s="631"/>
      <c r="D230" s="632"/>
    </row>
    <row r="231" spans="1:4" ht="13.5" thickBot="1" x14ac:dyDescent="0.3">
      <c r="A231" s="633" t="s">
        <v>143</v>
      </c>
      <c r="B231" s="634"/>
      <c r="C231" s="631"/>
      <c r="D231" s="632"/>
    </row>
    <row r="232" spans="1:4" ht="26.25" customHeight="1" thickBot="1" x14ac:dyDescent="0.3">
      <c r="A232" s="612" t="s">
        <v>145</v>
      </c>
      <c r="B232" s="621"/>
      <c r="C232" s="636">
        <f>SUM(C233:C235)</f>
        <v>0</v>
      </c>
      <c r="D232" s="637">
        <f>SUM(D233:D235)</f>
        <v>0</v>
      </c>
    </row>
    <row r="233" spans="1:4" x14ac:dyDescent="0.25">
      <c r="A233" s="625" t="s">
        <v>141</v>
      </c>
      <c r="B233" s="626"/>
      <c r="C233" s="627"/>
      <c r="D233" s="628"/>
    </row>
    <row r="234" spans="1:4" x14ac:dyDescent="0.25">
      <c r="A234" s="629" t="s">
        <v>142</v>
      </c>
      <c r="B234" s="630"/>
      <c r="C234" s="631"/>
      <c r="D234" s="632"/>
    </row>
    <row r="235" spans="1:4" ht="13.5" thickBot="1" x14ac:dyDescent="0.3">
      <c r="A235" s="633" t="s">
        <v>143</v>
      </c>
      <c r="B235" s="634"/>
      <c r="C235" s="631"/>
      <c r="D235" s="632"/>
    </row>
    <row r="236" spans="1:4" ht="13.5" thickBot="1" x14ac:dyDescent="0.3">
      <c r="A236" s="612" t="s">
        <v>146</v>
      </c>
      <c r="B236" s="621"/>
      <c r="C236" s="638">
        <f>C228+C232+C224</f>
        <v>0</v>
      </c>
      <c r="D236" s="638">
        <f>D228+D232+D224</f>
        <v>0</v>
      </c>
    </row>
    <row r="239" spans="1:4" ht="60.75" customHeight="1" x14ac:dyDescent="0.25">
      <c r="A239" s="489" t="s">
        <v>147</v>
      </c>
      <c r="B239" s="489"/>
      <c r="C239" s="489"/>
      <c r="D239" s="189"/>
    </row>
    <row r="240" spans="1:4" ht="13.5" thickBot="1" x14ac:dyDescent="0.3">
      <c r="A240" s="491"/>
      <c r="B240" s="491"/>
      <c r="C240" s="491"/>
    </row>
    <row r="241" spans="1:5" ht="13.5" thickBot="1" x14ac:dyDescent="0.3">
      <c r="A241" s="639" t="s">
        <v>148</v>
      </c>
      <c r="B241" s="640"/>
      <c r="C241" s="496" t="s">
        <v>103</v>
      </c>
      <c r="D241" s="641" t="s">
        <v>107</v>
      </c>
    </row>
    <row r="242" spans="1:5" ht="25.5" customHeight="1" x14ac:dyDescent="0.25">
      <c r="A242" s="642" t="s">
        <v>149</v>
      </c>
      <c r="B242" s="643"/>
      <c r="C242" s="644"/>
      <c r="D242" s="645"/>
    </row>
    <row r="243" spans="1:5" ht="26.25" customHeight="1" thickBot="1" x14ac:dyDescent="0.3">
      <c r="A243" s="646" t="s">
        <v>150</v>
      </c>
      <c r="B243" s="647"/>
      <c r="C243" s="648"/>
      <c r="D243" s="649"/>
    </row>
    <row r="244" spans="1:5" ht="13.5" thickBot="1" x14ac:dyDescent="0.3">
      <c r="A244" s="650" t="s">
        <v>138</v>
      </c>
      <c r="B244" s="651"/>
      <c r="C244" s="652">
        <f>SUM(C242:C243)</f>
        <v>0</v>
      </c>
      <c r="D244" s="653">
        <f>SUM(D242:D243)</f>
        <v>0</v>
      </c>
    </row>
    <row r="250" spans="1:5" ht="15" x14ac:dyDescent="0.25">
      <c r="A250" s="654" t="s">
        <v>151</v>
      </c>
      <c r="B250" s="654"/>
      <c r="C250" s="654"/>
      <c r="D250" s="654"/>
      <c r="E250" s="654"/>
    </row>
    <row r="251" spans="1:5" ht="13.5" thickBot="1" x14ac:dyDescent="0.3">
      <c r="A251" s="655"/>
      <c r="B251" s="655"/>
      <c r="C251" s="655"/>
      <c r="D251" s="655"/>
      <c r="E251" s="655"/>
    </row>
    <row r="252" spans="1:5" ht="26.25" thickBot="1" x14ac:dyDescent="0.3">
      <c r="A252" s="494" t="s">
        <v>152</v>
      </c>
      <c r="B252" s="656" t="s">
        <v>153</v>
      </c>
      <c r="C252" s="657"/>
      <c r="D252" s="656" t="s">
        <v>154</v>
      </c>
      <c r="E252" s="657"/>
    </row>
    <row r="253" spans="1:5" ht="13.5" thickBot="1" x14ac:dyDescent="0.3">
      <c r="A253" s="658"/>
      <c r="B253" s="497" t="s">
        <v>155</v>
      </c>
      <c r="C253" s="659" t="s">
        <v>156</v>
      </c>
      <c r="D253" s="660" t="s">
        <v>157</v>
      </c>
      <c r="E253" s="659" t="s">
        <v>158</v>
      </c>
    </row>
    <row r="254" spans="1:5" ht="13.5" thickBot="1" x14ac:dyDescent="0.3">
      <c r="A254" s="661" t="s">
        <v>159</v>
      </c>
      <c r="B254" s="656"/>
      <c r="C254" s="662"/>
      <c r="D254" s="662"/>
      <c r="E254" s="663"/>
    </row>
    <row r="255" spans="1:5" x14ac:dyDescent="0.25">
      <c r="A255" s="664" t="s">
        <v>160</v>
      </c>
      <c r="B255" s="665"/>
      <c r="C255" s="665"/>
      <c r="D255" s="666"/>
      <c r="E255" s="665"/>
    </row>
    <row r="256" spans="1:5" ht="25.5" x14ac:dyDescent="0.25">
      <c r="A256" s="664" t="s">
        <v>161</v>
      </c>
      <c r="B256" s="665"/>
      <c r="C256" s="665"/>
      <c r="D256" s="666"/>
      <c r="E256" s="665"/>
    </row>
    <row r="257" spans="1:5" x14ac:dyDescent="0.25">
      <c r="A257" s="664" t="s">
        <v>162</v>
      </c>
      <c r="B257" s="665"/>
      <c r="C257" s="665"/>
      <c r="D257" s="666"/>
      <c r="E257" s="665"/>
    </row>
    <row r="258" spans="1:5" x14ac:dyDescent="0.25">
      <c r="A258" s="664" t="s">
        <v>163</v>
      </c>
      <c r="B258" s="667">
        <f>SUM(B259:B260)</f>
        <v>0</v>
      </c>
      <c r="C258" s="667">
        <f>SUM(C259:C260)</f>
        <v>0</v>
      </c>
      <c r="D258" s="667">
        <f>SUM(D259:D260)</f>
        <v>0</v>
      </c>
      <c r="E258" s="667">
        <f>SUM(E259:E260)</f>
        <v>0</v>
      </c>
    </row>
    <row r="259" spans="1:5" x14ac:dyDescent="0.25">
      <c r="A259" s="668" t="s">
        <v>83</v>
      </c>
      <c r="B259" s="667"/>
      <c r="C259" s="667"/>
      <c r="D259" s="669"/>
      <c r="E259" s="667"/>
    </row>
    <row r="260" spans="1:5" ht="13.5" thickBot="1" x14ac:dyDescent="0.3">
      <c r="A260" s="670" t="s">
        <v>83</v>
      </c>
      <c r="B260" s="671"/>
      <c r="C260" s="671"/>
      <c r="D260" s="655"/>
      <c r="E260" s="671"/>
    </row>
    <row r="261" spans="1:5" ht="13.5" thickBot="1" x14ac:dyDescent="0.3">
      <c r="A261" s="672" t="s">
        <v>138</v>
      </c>
      <c r="B261" s="523">
        <f>SUM(B255:B258)</f>
        <v>0</v>
      </c>
      <c r="C261" s="523">
        <f>SUM(C255:C258)</f>
        <v>0</v>
      </c>
      <c r="D261" s="523">
        <f>SUM(D255:D258)</f>
        <v>0</v>
      </c>
      <c r="E261" s="523">
        <f>SUM(E255:E258)</f>
        <v>0</v>
      </c>
    </row>
    <row r="262" spans="1:5" ht="13.5" thickBot="1" x14ac:dyDescent="0.3">
      <c r="A262" s="661" t="s">
        <v>164</v>
      </c>
      <c r="B262" s="656"/>
      <c r="C262" s="662"/>
      <c r="D262" s="662"/>
      <c r="E262" s="663"/>
    </row>
    <row r="263" spans="1:5" x14ac:dyDescent="0.25">
      <c r="A263" s="664" t="s">
        <v>160</v>
      </c>
      <c r="B263" s="665"/>
      <c r="C263" s="665"/>
      <c r="D263" s="666"/>
      <c r="E263" s="665"/>
    </row>
    <row r="264" spans="1:5" ht="25.5" x14ac:dyDescent="0.25">
      <c r="A264" s="664" t="s">
        <v>161</v>
      </c>
      <c r="B264" s="665"/>
      <c r="C264" s="665"/>
      <c r="D264" s="666"/>
      <c r="E264" s="665"/>
    </row>
    <row r="265" spans="1:5" x14ac:dyDescent="0.25">
      <c r="A265" s="664" t="s">
        <v>162</v>
      </c>
      <c r="B265" s="665"/>
      <c r="C265" s="665"/>
      <c r="D265" s="666"/>
      <c r="E265" s="665"/>
    </row>
    <row r="266" spans="1:5" x14ac:dyDescent="0.25">
      <c r="A266" s="664" t="s">
        <v>163</v>
      </c>
      <c r="B266" s="667">
        <f>SUM(B267:B268)</f>
        <v>0</v>
      </c>
      <c r="C266" s="667">
        <f>SUM(C267:C268)</f>
        <v>0</v>
      </c>
      <c r="D266" s="667">
        <f>SUM(D267:D268)</f>
        <v>0</v>
      </c>
      <c r="E266" s="667">
        <f>SUM(E267:E268)</f>
        <v>0</v>
      </c>
    </row>
    <row r="267" spans="1:5" x14ac:dyDescent="0.25">
      <c r="A267" s="668" t="s">
        <v>83</v>
      </c>
      <c r="B267" s="667"/>
      <c r="C267" s="667"/>
      <c r="D267" s="669"/>
      <c r="E267" s="667"/>
    </row>
    <row r="268" spans="1:5" ht="13.5" thickBot="1" x14ac:dyDescent="0.3">
      <c r="A268" s="670" t="s">
        <v>83</v>
      </c>
      <c r="B268" s="671"/>
      <c r="C268" s="671"/>
      <c r="D268" s="655"/>
      <c r="E268" s="671"/>
    </row>
    <row r="269" spans="1:5" ht="13.5" thickBot="1" x14ac:dyDescent="0.3">
      <c r="A269" s="673" t="s">
        <v>138</v>
      </c>
      <c r="B269" s="523">
        <f>SUM(B263:B266)</f>
        <v>0</v>
      </c>
      <c r="C269" s="523">
        <f>SUM(C263:C266)</f>
        <v>0</v>
      </c>
      <c r="D269" s="523">
        <f>SUM(D263:D266)</f>
        <v>0</v>
      </c>
      <c r="E269" s="523">
        <f>SUM(E263:E266)</f>
        <v>0</v>
      </c>
    </row>
    <row r="273" spans="1:7" ht="29.25" customHeight="1" x14ac:dyDescent="0.25">
      <c r="A273" s="489" t="s">
        <v>165</v>
      </c>
      <c r="B273" s="489"/>
      <c r="C273" s="489"/>
      <c r="D273" s="489"/>
      <c r="E273" s="489"/>
      <c r="G273" s="674"/>
    </row>
    <row r="274" spans="1:7" ht="13.5" thickBot="1" x14ac:dyDescent="0.3">
      <c r="A274" s="675"/>
      <c r="G274" s="674"/>
    </row>
    <row r="275" spans="1:7" ht="64.5" thickBot="1" x14ac:dyDescent="0.25">
      <c r="A275" s="492" t="s">
        <v>166</v>
      </c>
      <c r="B275" s="524"/>
      <c r="C275" s="496" t="s">
        <v>103</v>
      </c>
      <c r="D275" s="641" t="s">
        <v>21</v>
      </c>
      <c r="E275" s="641" t="s">
        <v>167</v>
      </c>
      <c r="G275" s="29"/>
    </row>
    <row r="276" spans="1:7" ht="25.5" customHeight="1" x14ac:dyDescent="0.2">
      <c r="A276" s="676" t="s">
        <v>168</v>
      </c>
      <c r="B276" s="677"/>
      <c r="C276" s="678"/>
      <c r="D276" s="679"/>
      <c r="E276" s="679"/>
      <c r="G276" s="29"/>
    </row>
    <row r="277" spans="1:7" x14ac:dyDescent="0.2">
      <c r="A277" s="680" t="s">
        <v>169</v>
      </c>
      <c r="B277" s="681"/>
      <c r="C277" s="682"/>
      <c r="D277" s="632"/>
      <c r="E277" s="632"/>
      <c r="G277" s="29"/>
    </row>
    <row r="278" spans="1:7" ht="12.75" customHeight="1" x14ac:dyDescent="0.2">
      <c r="A278" s="683" t="s">
        <v>170</v>
      </c>
      <c r="B278" s="684"/>
      <c r="C278" s="682"/>
      <c r="D278" s="632"/>
      <c r="E278" s="632"/>
      <c r="G278" s="30"/>
    </row>
    <row r="279" spans="1:7" x14ac:dyDescent="0.2">
      <c r="A279" s="685" t="s">
        <v>171</v>
      </c>
      <c r="B279" s="686"/>
      <c r="C279" s="682"/>
      <c r="D279" s="632"/>
      <c r="E279" s="632"/>
      <c r="G279" s="29"/>
    </row>
    <row r="280" spans="1:7" x14ac:dyDescent="0.2">
      <c r="A280" s="680" t="s">
        <v>172</v>
      </c>
      <c r="B280" s="681"/>
      <c r="C280" s="687"/>
      <c r="D280" s="688"/>
      <c r="E280" s="688"/>
      <c r="G280" s="29"/>
    </row>
    <row r="281" spans="1:7" x14ac:dyDescent="0.2">
      <c r="A281" s="680" t="s">
        <v>173</v>
      </c>
      <c r="B281" s="681"/>
      <c r="C281" s="687"/>
      <c r="D281" s="688"/>
      <c r="E281" s="688"/>
      <c r="G281" s="29"/>
    </row>
    <row r="282" spans="1:7" x14ac:dyDescent="0.2">
      <c r="A282" s="680" t="s">
        <v>174</v>
      </c>
      <c r="B282" s="681"/>
      <c r="C282" s="689"/>
      <c r="D282" s="688"/>
      <c r="E282" s="688"/>
      <c r="G282" s="29"/>
    </row>
    <row r="283" spans="1:7" x14ac:dyDescent="0.25">
      <c r="A283" s="680" t="s">
        <v>175</v>
      </c>
      <c r="B283" s="681"/>
      <c r="C283" s="690"/>
      <c r="D283" s="632"/>
      <c r="E283" s="632"/>
    </row>
    <row r="284" spans="1:7" ht="13.5" thickBot="1" x14ac:dyDescent="0.3">
      <c r="A284" s="691" t="s">
        <v>17</v>
      </c>
      <c r="B284" s="692"/>
      <c r="C284" s="693"/>
      <c r="D284" s="694"/>
      <c r="E284" s="694"/>
    </row>
    <row r="285" spans="1:7" ht="13.5" thickBot="1" x14ac:dyDescent="0.3">
      <c r="A285" s="695" t="s">
        <v>98</v>
      </c>
      <c r="B285" s="696"/>
      <c r="C285" s="697">
        <f>C276+C277+C279+C283+C280+C281+C282+C284</f>
        <v>0</v>
      </c>
      <c r="D285" s="697">
        <f>D276+D277+D279+D283+D280+D281+D282+D284</f>
        <v>0</v>
      </c>
      <c r="E285" s="698"/>
    </row>
    <row r="286" spans="1:7" ht="15" x14ac:dyDescent="0.25">
      <c r="A286" s="574" t="s">
        <v>176</v>
      </c>
      <c r="B286" s="574"/>
      <c r="C286" s="574"/>
      <c r="D286" s="574"/>
    </row>
    <row r="287" spans="1:7" ht="13.5" thickBot="1" x14ac:dyDescent="0.3">
      <c r="A287" s="575"/>
      <c r="B287" s="576"/>
      <c r="C287" s="577"/>
      <c r="D287" s="577"/>
    </row>
    <row r="288" spans="1:7" ht="13.5" thickBot="1" x14ac:dyDescent="0.3">
      <c r="A288" s="699" t="s">
        <v>177</v>
      </c>
      <c r="B288" s="700"/>
      <c r="C288" s="580" t="s">
        <v>103</v>
      </c>
      <c r="D288" s="583" t="s">
        <v>107</v>
      </c>
    </row>
    <row r="289" spans="1:4" ht="32.25" customHeight="1" thickBot="1" x14ac:dyDescent="0.3">
      <c r="A289" s="593" t="s">
        <v>178</v>
      </c>
      <c r="B289" s="657"/>
      <c r="C289" s="701"/>
      <c r="D289" s="702"/>
    </row>
    <row r="290" spans="1:4" ht="13.5" thickBot="1" x14ac:dyDescent="0.3">
      <c r="A290" s="593" t="s">
        <v>179</v>
      </c>
      <c r="B290" s="657"/>
      <c r="C290" s="701"/>
      <c r="D290" s="702"/>
    </row>
    <row r="291" spans="1:4" ht="13.5" thickBot="1" x14ac:dyDescent="0.3">
      <c r="A291" s="593" t="s">
        <v>180</v>
      </c>
      <c r="B291" s="657"/>
      <c r="C291" s="701"/>
      <c r="D291" s="702"/>
    </row>
    <row r="292" spans="1:4" ht="25.5" customHeight="1" thickBot="1" x14ac:dyDescent="0.3">
      <c r="A292" s="593" t="s">
        <v>181</v>
      </c>
      <c r="B292" s="657"/>
      <c r="C292" s="701"/>
      <c r="D292" s="702"/>
    </row>
    <row r="293" spans="1:4" ht="27" customHeight="1" thickBot="1" x14ac:dyDescent="0.3">
      <c r="A293" s="593" t="s">
        <v>182</v>
      </c>
      <c r="B293" s="657"/>
      <c r="C293" s="701"/>
      <c r="D293" s="702"/>
    </row>
    <row r="294" spans="1:4" ht="13.5" thickBot="1" x14ac:dyDescent="0.3">
      <c r="A294" s="703" t="s">
        <v>183</v>
      </c>
      <c r="B294" s="657"/>
      <c r="C294" s="701"/>
      <c r="D294" s="702"/>
    </row>
    <row r="295" spans="1:4" ht="29.25" customHeight="1" thickBot="1" x14ac:dyDescent="0.3">
      <c r="A295" s="703" t="s">
        <v>184</v>
      </c>
      <c r="B295" s="657"/>
      <c r="C295" s="701"/>
      <c r="D295" s="702"/>
    </row>
    <row r="296" spans="1:4" ht="25.5" customHeight="1" thickBot="1" x14ac:dyDescent="0.3">
      <c r="A296" s="593" t="s">
        <v>116</v>
      </c>
      <c r="B296" s="594"/>
      <c r="C296" s="701"/>
      <c r="D296" s="702"/>
    </row>
    <row r="297" spans="1:4" ht="13.5" thickBot="1" x14ac:dyDescent="0.3">
      <c r="A297" s="703" t="s">
        <v>185</v>
      </c>
      <c r="B297" s="594"/>
      <c r="C297" s="704">
        <f>SUM(C298:C317)</f>
        <v>0</v>
      </c>
      <c r="D297" s="705">
        <f>SUM(D298:D317)</f>
        <v>0</v>
      </c>
    </row>
    <row r="298" spans="1:4" ht="13.5" customHeight="1" x14ac:dyDescent="0.25">
      <c r="A298" s="706" t="s">
        <v>118</v>
      </c>
      <c r="B298" s="707"/>
      <c r="C298" s="708"/>
      <c r="D298" s="709"/>
    </row>
    <row r="299" spans="1:4" x14ac:dyDescent="0.25">
      <c r="A299" s="601" t="s">
        <v>119</v>
      </c>
      <c r="B299" s="602"/>
      <c r="C299" s="710"/>
      <c r="D299" s="709"/>
    </row>
    <row r="300" spans="1:4" x14ac:dyDescent="0.25">
      <c r="A300" s="606" t="s">
        <v>120</v>
      </c>
      <c r="B300" s="602"/>
      <c r="C300" s="710"/>
      <c r="D300" s="709"/>
    </row>
    <row r="301" spans="1:4" ht="39.75" customHeight="1" x14ac:dyDescent="0.25">
      <c r="A301" s="605" t="s">
        <v>121</v>
      </c>
      <c r="B301" s="602"/>
      <c r="C301" s="710"/>
      <c r="D301" s="709"/>
    </row>
    <row r="302" spans="1:4" x14ac:dyDescent="0.25">
      <c r="A302" s="606" t="s">
        <v>122</v>
      </c>
      <c r="B302" s="602"/>
      <c r="C302" s="710"/>
      <c r="D302" s="709"/>
    </row>
    <row r="303" spans="1:4" x14ac:dyDescent="0.25">
      <c r="A303" s="606" t="s">
        <v>123</v>
      </c>
      <c r="B303" s="602"/>
      <c r="C303" s="710"/>
      <c r="D303" s="709"/>
    </row>
    <row r="304" spans="1:4" x14ac:dyDescent="0.25">
      <c r="A304" s="606" t="s">
        <v>124</v>
      </c>
      <c r="B304" s="602"/>
      <c r="C304" s="710"/>
      <c r="D304" s="709"/>
    </row>
    <row r="305" spans="1:4" ht="26.25" customHeight="1" x14ac:dyDescent="0.25">
      <c r="A305" s="606" t="s">
        <v>125</v>
      </c>
      <c r="B305" s="602"/>
      <c r="C305" s="603"/>
      <c r="D305" s="711"/>
    </row>
    <row r="306" spans="1:4" x14ac:dyDescent="0.25">
      <c r="A306" s="606" t="s">
        <v>126</v>
      </c>
      <c r="B306" s="602"/>
      <c r="C306" s="603"/>
      <c r="D306" s="711"/>
    </row>
    <row r="307" spans="1:4" x14ac:dyDescent="0.25">
      <c r="A307" s="606" t="s">
        <v>127</v>
      </c>
      <c r="B307" s="602"/>
      <c r="C307" s="603"/>
      <c r="D307" s="711"/>
    </row>
    <row r="308" spans="1:4" x14ac:dyDescent="0.25">
      <c r="A308" s="606" t="s">
        <v>128</v>
      </c>
      <c r="B308" s="602"/>
      <c r="C308" s="603"/>
      <c r="D308" s="711"/>
    </row>
    <row r="309" spans="1:4" x14ac:dyDescent="0.25">
      <c r="A309" s="606" t="s">
        <v>129</v>
      </c>
      <c r="B309" s="602"/>
      <c r="C309" s="603"/>
      <c r="D309" s="711"/>
    </row>
    <row r="310" spans="1:4" x14ac:dyDescent="0.25">
      <c r="A310" s="606" t="s">
        <v>130</v>
      </c>
      <c r="B310" s="602"/>
      <c r="C310" s="603"/>
      <c r="D310" s="711"/>
    </row>
    <row r="311" spans="1:4" x14ac:dyDescent="0.25">
      <c r="A311" s="607" t="s">
        <v>131</v>
      </c>
      <c r="B311" s="602"/>
      <c r="C311" s="603"/>
      <c r="D311" s="711"/>
    </row>
    <row r="312" spans="1:4" x14ac:dyDescent="0.25">
      <c r="A312" s="607" t="s">
        <v>132</v>
      </c>
      <c r="B312" s="602"/>
      <c r="C312" s="603"/>
      <c r="D312" s="711"/>
    </row>
    <row r="313" spans="1:4" ht="27" customHeight="1" x14ac:dyDescent="0.25">
      <c r="A313" s="608" t="s">
        <v>133</v>
      </c>
      <c r="B313" s="602"/>
      <c r="C313" s="603"/>
      <c r="D313" s="711"/>
    </row>
    <row r="314" spans="1:4" ht="27" customHeight="1" x14ac:dyDescent="0.25">
      <c r="A314" s="608" t="s">
        <v>134</v>
      </c>
      <c r="B314" s="602"/>
      <c r="C314" s="603"/>
      <c r="D314" s="711"/>
    </row>
    <row r="315" spans="1:4" x14ac:dyDescent="0.25">
      <c r="A315" s="607" t="s">
        <v>135</v>
      </c>
      <c r="B315" s="602"/>
      <c r="C315" s="603"/>
      <c r="D315" s="711"/>
    </row>
    <row r="316" spans="1:4" x14ac:dyDescent="0.25">
      <c r="A316" s="607" t="s">
        <v>136</v>
      </c>
      <c r="B316" s="602"/>
      <c r="C316" s="603"/>
      <c r="D316" s="711"/>
    </row>
    <row r="317" spans="1:4" ht="13.5" thickBot="1" x14ac:dyDescent="0.3">
      <c r="A317" s="609" t="s">
        <v>137</v>
      </c>
      <c r="B317" s="610"/>
      <c r="C317" s="712"/>
      <c r="D317" s="711"/>
    </row>
    <row r="318" spans="1:4" ht="13.5" thickBot="1" x14ac:dyDescent="0.3">
      <c r="A318" s="612" t="s">
        <v>138</v>
      </c>
      <c r="B318" s="657"/>
      <c r="C318" s="637">
        <f>SUM(C289:C297)</f>
        <v>0</v>
      </c>
      <c r="D318" s="637">
        <f>SUM(D289:D297)</f>
        <v>0</v>
      </c>
    </row>
    <row r="319" spans="1:4" x14ac:dyDescent="0.2">
      <c r="A319" s="377"/>
      <c r="B319" s="377"/>
      <c r="C319" s="377"/>
      <c r="D319" s="377"/>
    </row>
    <row r="320" spans="1:4" x14ac:dyDescent="0.2">
      <c r="A320" s="377"/>
      <c r="B320" s="377"/>
      <c r="C320" s="377"/>
      <c r="D320" s="377"/>
    </row>
    <row r="321" spans="1:8" x14ac:dyDescent="0.2">
      <c r="A321" s="713"/>
      <c r="B321" s="714"/>
      <c r="C321" s="714"/>
      <c r="D321" s="377"/>
    </row>
    <row r="324" spans="1:8" ht="15" x14ac:dyDescent="0.25">
      <c r="A324" s="715" t="s">
        <v>186</v>
      </c>
      <c r="B324" s="715"/>
      <c r="C324" s="715"/>
    </row>
    <row r="325" spans="1:8" ht="13.5" thickBot="1" x14ac:dyDescent="0.3">
      <c r="A325" s="716"/>
      <c r="B325" s="577"/>
      <c r="C325" s="577"/>
    </row>
    <row r="326" spans="1:8" ht="13.5" thickBot="1" x14ac:dyDescent="0.3">
      <c r="A326" s="612" t="s">
        <v>187</v>
      </c>
      <c r="B326" s="717"/>
      <c r="C326" s="718" t="s">
        <v>14</v>
      </c>
      <c r="D326" s="583" t="s">
        <v>21</v>
      </c>
      <c r="G326" s="719"/>
      <c r="H326" s="719"/>
    </row>
    <row r="327" spans="1:8" ht="13.5" thickBot="1" x14ac:dyDescent="0.3">
      <c r="A327" s="720" t="s">
        <v>188</v>
      </c>
      <c r="B327" s="721"/>
      <c r="C327" s="697">
        <f>SUM(C328:C337)</f>
        <v>0</v>
      </c>
      <c r="D327" s="722">
        <f>SUM(D328:D337)</f>
        <v>0</v>
      </c>
      <c r="G327" s="719"/>
      <c r="H327" s="719"/>
    </row>
    <row r="328" spans="1:8" ht="55.5" customHeight="1" x14ac:dyDescent="0.25">
      <c r="A328" s="553" t="s">
        <v>189</v>
      </c>
      <c r="B328" s="555"/>
      <c r="C328" s="723"/>
      <c r="D328" s="724"/>
      <c r="G328" s="719"/>
      <c r="H328" s="719"/>
    </row>
    <row r="329" spans="1:8" x14ac:dyDescent="0.25">
      <c r="A329" s="725" t="s">
        <v>190</v>
      </c>
      <c r="B329" s="726"/>
      <c r="C329" s="727"/>
      <c r="D329" s="728"/>
    </row>
    <row r="330" spans="1:8" x14ac:dyDescent="0.25">
      <c r="A330" s="729" t="s">
        <v>191</v>
      </c>
      <c r="B330" s="730"/>
      <c r="C330" s="731"/>
      <c r="D330" s="732"/>
    </row>
    <row r="331" spans="1:8" ht="28.5" customHeight="1" x14ac:dyDescent="0.25">
      <c r="A331" s="601" t="s">
        <v>192</v>
      </c>
      <c r="B331" s="733"/>
      <c r="C331" s="731"/>
      <c r="D331" s="732"/>
    </row>
    <row r="332" spans="1:8" ht="32.25" customHeight="1" x14ac:dyDescent="0.25">
      <c r="A332" s="601" t="s">
        <v>193</v>
      </c>
      <c r="B332" s="733"/>
      <c r="C332" s="731"/>
      <c r="D332" s="732"/>
    </row>
    <row r="333" spans="1:8" x14ac:dyDescent="0.25">
      <c r="A333" s="734" t="s">
        <v>194</v>
      </c>
      <c r="B333" s="735"/>
      <c r="C333" s="731"/>
      <c r="D333" s="732"/>
    </row>
    <row r="334" spans="1:8" x14ac:dyDescent="0.25">
      <c r="A334" s="734" t="s">
        <v>195</v>
      </c>
      <c r="B334" s="735"/>
      <c r="C334" s="731"/>
      <c r="D334" s="732"/>
    </row>
    <row r="335" spans="1:8" x14ac:dyDescent="0.25">
      <c r="A335" s="729" t="s">
        <v>196</v>
      </c>
      <c r="B335" s="730"/>
      <c r="C335" s="682"/>
      <c r="D335" s="736"/>
    </row>
    <row r="336" spans="1:8" x14ac:dyDescent="0.25">
      <c r="A336" s="734" t="s">
        <v>197</v>
      </c>
      <c r="B336" s="735"/>
      <c r="C336" s="682"/>
      <c r="D336" s="736"/>
    </row>
    <row r="337" spans="1:5" ht="13.5" thickBot="1" x14ac:dyDescent="0.3">
      <c r="A337" s="737" t="s">
        <v>17</v>
      </c>
      <c r="B337" s="738"/>
      <c r="C337" s="687"/>
      <c r="D337" s="739"/>
    </row>
    <row r="338" spans="1:5" ht="13.5" thickBot="1" x14ac:dyDescent="0.3">
      <c r="A338" s="720" t="s">
        <v>198</v>
      </c>
      <c r="B338" s="721"/>
      <c r="C338" s="697">
        <f>SUM(C339:C348)</f>
        <v>0</v>
      </c>
      <c r="D338" s="698">
        <f>SUM(D339:D348)</f>
        <v>0</v>
      </c>
    </row>
    <row r="339" spans="1:5" ht="59.25" customHeight="1" x14ac:dyDescent="0.25">
      <c r="A339" s="553" t="s">
        <v>189</v>
      </c>
      <c r="B339" s="555"/>
      <c r="C339" s="727"/>
      <c r="D339" s="728"/>
    </row>
    <row r="340" spans="1:5" x14ac:dyDescent="0.25">
      <c r="A340" s="725" t="s">
        <v>190</v>
      </c>
      <c r="B340" s="726"/>
      <c r="C340" s="727"/>
      <c r="D340" s="728"/>
    </row>
    <row r="341" spans="1:5" x14ac:dyDescent="0.25">
      <c r="A341" s="729" t="s">
        <v>191</v>
      </c>
      <c r="B341" s="730"/>
      <c r="C341" s="731"/>
      <c r="D341" s="732"/>
    </row>
    <row r="342" spans="1:5" ht="27.75" customHeight="1" x14ac:dyDescent="0.25">
      <c r="A342" s="601" t="s">
        <v>192</v>
      </c>
      <c r="B342" s="733"/>
      <c r="C342" s="731"/>
      <c r="D342" s="732"/>
      <c r="E342" s="740"/>
    </row>
    <row r="343" spans="1:5" ht="24.75" customHeight="1" x14ac:dyDescent="0.25">
      <c r="A343" s="601" t="s">
        <v>193</v>
      </c>
      <c r="B343" s="733"/>
      <c r="C343" s="731"/>
      <c r="D343" s="732"/>
    </row>
    <row r="344" spans="1:5" x14ac:dyDescent="0.25">
      <c r="A344" s="601" t="s">
        <v>194</v>
      </c>
      <c r="B344" s="733"/>
      <c r="C344" s="731"/>
      <c r="D344" s="732"/>
    </row>
    <row r="345" spans="1:5" x14ac:dyDescent="0.25">
      <c r="A345" s="734" t="s">
        <v>195</v>
      </c>
      <c r="B345" s="735"/>
      <c r="C345" s="731"/>
      <c r="D345" s="732"/>
    </row>
    <row r="346" spans="1:5" x14ac:dyDescent="0.25">
      <c r="A346" s="734" t="s">
        <v>199</v>
      </c>
      <c r="B346" s="735"/>
      <c r="C346" s="682"/>
      <c r="D346" s="736"/>
    </row>
    <row r="347" spans="1:5" x14ac:dyDescent="0.25">
      <c r="A347" s="734" t="s">
        <v>197</v>
      </c>
      <c r="B347" s="735"/>
      <c r="C347" s="682"/>
      <c r="D347" s="736"/>
    </row>
    <row r="348" spans="1:5" ht="13.5" thickBot="1" x14ac:dyDescent="0.3">
      <c r="A348" s="741" t="s">
        <v>200</v>
      </c>
      <c r="B348" s="742"/>
      <c r="C348" s="743"/>
      <c r="D348" s="744"/>
    </row>
    <row r="349" spans="1:5" ht="13.5" thickBot="1" x14ac:dyDescent="0.3">
      <c r="A349" s="745" t="s">
        <v>12</v>
      </c>
      <c r="B349" s="746"/>
      <c r="C349" s="747">
        <f>C327+C338</f>
        <v>0</v>
      </c>
      <c r="D349" s="573">
        <f>D327+D338</f>
        <v>0</v>
      </c>
    </row>
    <row r="354" spans="1:5" ht="15" x14ac:dyDescent="0.25">
      <c r="A354" s="748" t="s">
        <v>201</v>
      </c>
      <c r="B354" s="748"/>
      <c r="C354" s="748"/>
      <c r="D354" s="434"/>
      <c r="E354" s="434"/>
    </row>
    <row r="355" spans="1:5" ht="13.5" thickBot="1" x14ac:dyDescent="0.25">
      <c r="A355" s="577"/>
      <c r="B355" s="577"/>
      <c r="C355" s="577"/>
      <c r="D355" s="377"/>
    </row>
    <row r="356" spans="1:5" ht="13.5" thickBot="1" x14ac:dyDescent="0.3">
      <c r="A356" s="749" t="s">
        <v>202</v>
      </c>
      <c r="B356" s="750"/>
      <c r="C356" s="751" t="s">
        <v>14</v>
      </c>
      <c r="D356" s="623" t="s">
        <v>107</v>
      </c>
    </row>
    <row r="357" spans="1:5" x14ac:dyDescent="0.25">
      <c r="A357" s="752" t="s">
        <v>203</v>
      </c>
      <c r="B357" s="753"/>
      <c r="C357" s="754">
        <f>SUM(C358:C364)</f>
        <v>0</v>
      </c>
      <c r="D357" s="754">
        <f>SUM(D358:D364)</f>
        <v>0</v>
      </c>
    </row>
    <row r="358" spans="1:5" x14ac:dyDescent="0.25">
      <c r="A358" s="755" t="s">
        <v>204</v>
      </c>
      <c r="B358" s="756"/>
      <c r="C358" s="757"/>
      <c r="D358" s="758"/>
    </row>
    <row r="359" spans="1:5" x14ac:dyDescent="0.25">
      <c r="A359" s="755" t="s">
        <v>205</v>
      </c>
      <c r="B359" s="756"/>
      <c r="C359" s="757"/>
      <c r="D359" s="758"/>
    </row>
    <row r="360" spans="1:5" ht="27.75" customHeight="1" x14ac:dyDescent="0.25">
      <c r="A360" s="606" t="s">
        <v>206</v>
      </c>
      <c r="B360" s="759"/>
      <c r="C360" s="757"/>
      <c r="D360" s="758"/>
    </row>
    <row r="361" spans="1:5" x14ac:dyDescent="0.25">
      <c r="A361" s="606" t="s">
        <v>207</v>
      </c>
      <c r="B361" s="759"/>
      <c r="C361" s="757"/>
      <c r="D361" s="758"/>
    </row>
    <row r="362" spans="1:5" x14ac:dyDescent="0.25">
      <c r="A362" s="606" t="s">
        <v>208</v>
      </c>
      <c r="B362" s="759"/>
      <c r="C362" s="757"/>
      <c r="D362" s="758"/>
    </row>
    <row r="363" spans="1:5" x14ac:dyDescent="0.25">
      <c r="A363" s="606" t="s">
        <v>209</v>
      </c>
      <c r="B363" s="759"/>
      <c r="C363" s="757"/>
      <c r="D363" s="758"/>
    </row>
    <row r="364" spans="1:5" x14ac:dyDescent="0.25">
      <c r="A364" s="606" t="s">
        <v>137</v>
      </c>
      <c r="B364" s="759"/>
      <c r="C364" s="757"/>
      <c r="D364" s="758"/>
    </row>
    <row r="365" spans="1:5" x14ac:dyDescent="0.25">
      <c r="A365" s="760" t="s">
        <v>210</v>
      </c>
      <c r="B365" s="761"/>
      <c r="C365" s="754">
        <f>C366+C367+C369</f>
        <v>0</v>
      </c>
      <c r="D365" s="762">
        <f>D366+D367+D369</f>
        <v>0</v>
      </c>
    </row>
    <row r="366" spans="1:5" x14ac:dyDescent="0.25">
      <c r="A366" s="734" t="s">
        <v>211</v>
      </c>
      <c r="B366" s="735"/>
      <c r="C366" s="736"/>
      <c r="D366" s="763"/>
    </row>
    <row r="367" spans="1:5" x14ac:dyDescent="0.25">
      <c r="A367" s="734" t="s">
        <v>212</v>
      </c>
      <c r="B367" s="735"/>
      <c r="C367" s="736"/>
      <c r="D367" s="763"/>
    </row>
    <row r="368" spans="1:5" x14ac:dyDescent="0.25">
      <c r="A368" s="764" t="s">
        <v>213</v>
      </c>
      <c r="B368" s="765"/>
      <c r="C368" s="736"/>
      <c r="D368" s="763"/>
    </row>
    <row r="369" spans="1:5" ht="13.5" thickBot="1" x14ac:dyDescent="0.3">
      <c r="A369" s="766" t="s">
        <v>137</v>
      </c>
      <c r="B369" s="767"/>
      <c r="C369" s="736"/>
      <c r="D369" s="763"/>
    </row>
    <row r="370" spans="1:5" ht="13.5" thickBot="1" x14ac:dyDescent="0.3">
      <c r="A370" s="745" t="s">
        <v>12</v>
      </c>
      <c r="B370" s="746"/>
      <c r="C370" s="768">
        <f>C357+C365</f>
        <v>0</v>
      </c>
      <c r="D370" s="768">
        <f>D357+D365</f>
        <v>0</v>
      </c>
    </row>
    <row r="373" spans="1:5" ht="26.25" customHeight="1" x14ac:dyDescent="0.25">
      <c r="A373" s="617" t="s">
        <v>214</v>
      </c>
      <c r="B373" s="241"/>
      <c r="C373" s="241"/>
      <c r="D373" s="241"/>
    </row>
    <row r="374" spans="1:5" ht="13.5" thickBot="1" x14ac:dyDescent="0.3">
      <c r="B374" s="675"/>
    </row>
    <row r="375" spans="1:5" ht="13.5" thickBot="1" x14ac:dyDescent="0.3">
      <c r="A375" s="769"/>
      <c r="B375" s="770"/>
      <c r="C375" s="771" t="s">
        <v>103</v>
      </c>
      <c r="D375" s="641" t="s">
        <v>21</v>
      </c>
    </row>
    <row r="376" spans="1:5" ht="13.5" thickBot="1" x14ac:dyDescent="0.3">
      <c r="A376" s="683" t="s">
        <v>215</v>
      </c>
      <c r="B376" s="684"/>
      <c r="C376" s="682"/>
      <c r="D376" s="632"/>
    </row>
    <row r="377" spans="1:5" ht="13.5" thickBot="1" x14ac:dyDescent="0.3">
      <c r="A377" s="720" t="s">
        <v>98</v>
      </c>
      <c r="B377" s="721"/>
      <c r="C377" s="698">
        <f>SUM(C376:C376)</f>
        <v>0</v>
      </c>
      <c r="D377" s="698">
        <f>SUM(D376:D376)</f>
        <v>0</v>
      </c>
    </row>
    <row r="380" spans="1:5" ht="14.45" customHeight="1" x14ac:dyDescent="0.25">
      <c r="A380" s="772" t="s">
        <v>216</v>
      </c>
      <c r="B380" s="772"/>
      <c r="C380" s="772"/>
      <c r="D380" s="772"/>
      <c r="E380" s="772"/>
    </row>
    <row r="381" spans="1:5" ht="13.5" thickBot="1" x14ac:dyDescent="0.25">
      <c r="A381" s="773"/>
      <c r="B381" s="773"/>
      <c r="C381" s="773"/>
      <c r="D381" s="773"/>
      <c r="E381" s="377"/>
    </row>
    <row r="382" spans="1:5" ht="26.25" thickBot="1" x14ac:dyDescent="0.25">
      <c r="A382" s="774" t="s">
        <v>32</v>
      </c>
      <c r="B382" s="663"/>
      <c r="C382" s="641" t="s">
        <v>217</v>
      </c>
      <c r="D382" s="641" t="s">
        <v>218</v>
      </c>
      <c r="E382" s="377"/>
    </row>
    <row r="383" spans="1:5" ht="13.5" thickBot="1" x14ac:dyDescent="0.25">
      <c r="A383" s="775" t="s">
        <v>219</v>
      </c>
      <c r="B383" s="776"/>
      <c r="C383" s="777">
        <f>[4]DBFO!C383+[4]POZ.DZ!C383+[4]P163!C383+[4]P164!C383+[4]P165!C383+[4]P167!C383+[4]P169!C383+[4]P171!C383+[4]P173!C383+[4]P174!C383+[4]P183!C383+[4]P184!C383+[4]P185!C383+[4]P186!C383+[4]P217!C383+[4]SP30!C383+[4]SP50!C383+[4]SP73!C383+[4]SP127!C383+[4]SP258!C383+[4]SP354!C383+[4]SP395!C383+[4]LO8!C383+[4]LO76!C383+[4]ZS11!C383+[4]ZS14!C383+[4]ZS33!C383+[4]ZS40!C383+[4]ZS73!C383+[4]VIIOJ!C383+[4]PPP5!C383</f>
        <v>2646085.7399999998</v>
      </c>
      <c r="D383" s="778">
        <f>[4]DBFO!D383+[4]POZ.DZ!D383+[4]P163!D383+[4]P164!D383+[4]P165!D383+[4]P167!D383+[4]P169!D383+[4]P171!D383+[4]P173!D383+[4]P174!D383+[4]P183!D383+[4]P184!D383+[4]P185!D383+[4]P186!D383+[4]P217!D383+[4]SP30!D383+[4]SP50!D383+[4]SP73!D383+[4]SP127!D383+[4]SP258!D383+[4]SP354!D383+[4]SP395!D383+[4]LO8!D383+[4]LO76!D383+[4]ZS11!D383+[4]ZS14!D383+[4]ZS33!D383+[4]ZS40!D383+[4]ZS73!D383+[4]VIIOJ!D383+[4]PPP5!D383</f>
        <v>2582202.0900000008</v>
      </c>
      <c r="E383" s="377"/>
    </row>
    <row r="384" spans="1:5" x14ac:dyDescent="0.2">
      <c r="A384" s="377"/>
      <c r="B384" s="377"/>
      <c r="C384" s="377"/>
      <c r="D384" s="377"/>
      <c r="E384" s="377"/>
    </row>
    <row r="385" spans="1:9" ht="29.25" customHeight="1" x14ac:dyDescent="0.2">
      <c r="A385" s="779" t="s">
        <v>220</v>
      </c>
      <c r="B385" s="779"/>
      <c r="C385" s="779"/>
      <c r="D385" s="780"/>
      <c r="E385" s="780"/>
    </row>
    <row r="390" spans="1:9" ht="15" x14ac:dyDescent="0.25">
      <c r="A390" s="781" t="s">
        <v>221</v>
      </c>
      <c r="B390" s="781"/>
      <c r="C390" s="781"/>
      <c r="D390" s="781"/>
      <c r="E390" s="781"/>
      <c r="F390" s="781"/>
      <c r="G390" s="781"/>
      <c r="H390" s="781"/>
      <c r="I390" s="781"/>
    </row>
    <row r="392" spans="1:9" ht="15" x14ac:dyDescent="0.25">
      <c r="A392" s="781" t="s">
        <v>222</v>
      </c>
      <c r="B392" s="781"/>
      <c r="C392" s="781"/>
      <c r="D392" s="781"/>
      <c r="E392" s="781"/>
      <c r="F392" s="781"/>
      <c r="G392" s="781"/>
      <c r="H392" s="781"/>
      <c r="I392" s="781"/>
    </row>
    <row r="393" spans="1:9" ht="13.5" thickBot="1" x14ac:dyDescent="0.3">
      <c r="A393" s="782"/>
      <c r="B393" s="782"/>
      <c r="C393" s="782"/>
      <c r="D393" s="782"/>
      <c r="E393" s="782"/>
      <c r="F393" s="782"/>
      <c r="G393" s="782"/>
      <c r="H393" s="782"/>
      <c r="I393" s="783"/>
    </row>
    <row r="394" spans="1:9" ht="26.25" thickBot="1" x14ac:dyDescent="0.3">
      <c r="A394" s="540" t="s">
        <v>223</v>
      </c>
      <c r="B394" s="578" t="s">
        <v>224</v>
      </c>
      <c r="C394" s="784"/>
      <c r="D394" s="785"/>
      <c r="E394" s="582" t="s">
        <v>59</v>
      </c>
      <c r="F394" s="578" t="s">
        <v>225</v>
      </c>
      <c r="G394" s="784"/>
      <c r="H394" s="785"/>
      <c r="I394" s="786" t="s">
        <v>84</v>
      </c>
    </row>
    <row r="395" spans="1:9" ht="64.5" thickBot="1" x14ac:dyDescent="0.3">
      <c r="A395" s="548"/>
      <c r="B395" s="787" t="s">
        <v>226</v>
      </c>
      <c r="C395" s="788" t="s">
        <v>227</v>
      </c>
      <c r="D395" s="789" t="s">
        <v>63</v>
      </c>
      <c r="E395" s="790" t="s">
        <v>228</v>
      </c>
      <c r="F395" s="787" t="s">
        <v>226</v>
      </c>
      <c r="G395" s="788" t="s">
        <v>229</v>
      </c>
      <c r="H395" s="789" t="s">
        <v>230</v>
      </c>
      <c r="I395" s="791"/>
    </row>
    <row r="396" spans="1:9" ht="26.25" thickBot="1" x14ac:dyDescent="0.3">
      <c r="A396" s="31" t="s">
        <v>231</v>
      </c>
      <c r="B396" s="792"/>
      <c r="C396" s="793"/>
      <c r="D396" s="794"/>
      <c r="E396" s="704"/>
      <c r="F396" s="792"/>
      <c r="G396" s="795"/>
      <c r="H396" s="794"/>
      <c r="I396" s="704">
        <f>SUM(B396:H396)</f>
        <v>0</v>
      </c>
    </row>
    <row r="397" spans="1:9" ht="13.5" thickBot="1" x14ac:dyDescent="0.3">
      <c r="A397" s="796" t="s">
        <v>25</v>
      </c>
      <c r="B397" s="797">
        <f t="shared" ref="B397:I397" si="7">SUM(B398:B400)</f>
        <v>0</v>
      </c>
      <c r="C397" s="798">
        <f t="shared" si="7"/>
        <v>0</v>
      </c>
      <c r="D397" s="799">
        <f t="shared" si="7"/>
        <v>0</v>
      </c>
      <c r="E397" s="796">
        <f t="shared" si="7"/>
        <v>0</v>
      </c>
      <c r="F397" s="797">
        <f t="shared" si="7"/>
        <v>0</v>
      </c>
      <c r="G397" s="797">
        <f t="shared" si="7"/>
        <v>0</v>
      </c>
      <c r="H397" s="796">
        <f t="shared" si="7"/>
        <v>0</v>
      </c>
      <c r="I397" s="796">
        <f t="shared" si="7"/>
        <v>0</v>
      </c>
    </row>
    <row r="398" spans="1:9" x14ac:dyDescent="0.25">
      <c r="A398" s="800" t="s">
        <v>232</v>
      </c>
      <c r="B398" s="801"/>
      <c r="C398" s="802"/>
      <c r="D398" s="803"/>
      <c r="E398" s="804"/>
      <c r="F398" s="801"/>
      <c r="G398" s="805"/>
      <c r="H398" s="803"/>
      <c r="I398" s="806">
        <f>SUM(B398:H398)</f>
        <v>0</v>
      </c>
    </row>
    <row r="399" spans="1:9" x14ac:dyDescent="0.25">
      <c r="A399" s="807" t="s">
        <v>233</v>
      </c>
      <c r="B399" s="808"/>
      <c r="C399" s="809"/>
      <c r="D399" s="810"/>
      <c r="E399" s="811"/>
      <c r="F399" s="808"/>
      <c r="G399" s="812"/>
      <c r="H399" s="810"/>
      <c r="I399" s="806">
        <f>SUM(B399:H399)</f>
        <v>0</v>
      </c>
    </row>
    <row r="400" spans="1:9" ht="13.5" thickBot="1" x14ac:dyDescent="0.3">
      <c r="A400" s="813" t="s">
        <v>234</v>
      </c>
      <c r="B400" s="808"/>
      <c r="C400" s="809"/>
      <c r="D400" s="810"/>
      <c r="E400" s="811"/>
      <c r="F400" s="808"/>
      <c r="G400" s="812"/>
      <c r="H400" s="810"/>
      <c r="I400" s="806">
        <f>SUM(B400:H400)</f>
        <v>0</v>
      </c>
    </row>
    <row r="401" spans="1:9" ht="13.5" thickBot="1" x14ac:dyDescent="0.3">
      <c r="A401" s="796" t="s">
        <v>26</v>
      </c>
      <c r="B401" s="792">
        <f t="shared" ref="B401:I401" si="8">SUM(B402:B405)</f>
        <v>0</v>
      </c>
      <c r="C401" s="793">
        <f t="shared" si="8"/>
        <v>0</v>
      </c>
      <c r="D401" s="795">
        <f t="shared" si="8"/>
        <v>0</v>
      </c>
      <c r="E401" s="704">
        <f t="shared" si="8"/>
        <v>0</v>
      </c>
      <c r="F401" s="792">
        <f t="shared" si="8"/>
        <v>0</v>
      </c>
      <c r="G401" s="792">
        <f t="shared" si="8"/>
        <v>0</v>
      </c>
      <c r="H401" s="704">
        <f t="shared" si="8"/>
        <v>0</v>
      </c>
      <c r="I401" s="704">
        <f t="shared" si="8"/>
        <v>0</v>
      </c>
    </row>
    <row r="402" spans="1:9" ht="13.5" customHeight="1" x14ac:dyDescent="0.25">
      <c r="A402" s="814" t="s">
        <v>235</v>
      </c>
      <c r="B402" s="808"/>
      <c r="C402" s="809"/>
      <c r="D402" s="810"/>
      <c r="E402" s="811"/>
      <c r="F402" s="808"/>
      <c r="G402" s="812"/>
      <c r="H402" s="810"/>
      <c r="I402" s="806">
        <f>SUM(B402:H402)</f>
        <v>0</v>
      </c>
    </row>
    <row r="403" spans="1:9" x14ac:dyDescent="0.25">
      <c r="A403" s="814" t="s">
        <v>236</v>
      </c>
      <c r="B403" s="808"/>
      <c r="C403" s="809"/>
      <c r="D403" s="810"/>
      <c r="E403" s="811"/>
      <c r="F403" s="808"/>
      <c r="G403" s="812"/>
      <c r="H403" s="810"/>
      <c r="I403" s="806">
        <f>SUM(B403:H403)</f>
        <v>0</v>
      </c>
    </row>
    <row r="404" spans="1:9" x14ac:dyDescent="0.25">
      <c r="A404" s="814" t="s">
        <v>237</v>
      </c>
      <c r="B404" s="808"/>
      <c r="C404" s="809"/>
      <c r="D404" s="810"/>
      <c r="E404" s="811"/>
      <c r="F404" s="808"/>
      <c r="G404" s="812"/>
      <c r="H404" s="810"/>
      <c r="I404" s="806">
        <f>SUM(B404:H404)</f>
        <v>0</v>
      </c>
    </row>
    <row r="405" spans="1:9" ht="13.5" thickBot="1" x14ac:dyDescent="0.3">
      <c r="A405" s="815" t="s">
        <v>238</v>
      </c>
      <c r="B405" s="808"/>
      <c r="C405" s="809"/>
      <c r="D405" s="810"/>
      <c r="E405" s="811"/>
      <c r="F405" s="808"/>
      <c r="G405" s="812"/>
      <c r="H405" s="810"/>
      <c r="I405" s="806">
        <f>SUM(B405:H405)</f>
        <v>0</v>
      </c>
    </row>
    <row r="406" spans="1:9" ht="26.25" customHeight="1" thickBot="1" x14ac:dyDescent="0.3">
      <c r="A406" s="816" t="s">
        <v>239</v>
      </c>
      <c r="B406" s="817">
        <f t="shared" ref="B406:I406" si="9">B396+B397-B401</f>
        <v>0</v>
      </c>
      <c r="C406" s="817">
        <f t="shared" si="9"/>
        <v>0</v>
      </c>
      <c r="D406" s="817">
        <f t="shared" si="9"/>
        <v>0</v>
      </c>
      <c r="E406" s="818">
        <f t="shared" si="9"/>
        <v>0</v>
      </c>
      <c r="F406" s="817">
        <f t="shared" si="9"/>
        <v>0</v>
      </c>
      <c r="G406" s="817">
        <f t="shared" si="9"/>
        <v>0</v>
      </c>
      <c r="H406" s="818">
        <f t="shared" si="9"/>
        <v>0</v>
      </c>
      <c r="I406" s="818">
        <f t="shared" si="9"/>
        <v>0</v>
      </c>
    </row>
    <row r="407" spans="1:9" ht="40.5" customHeight="1" thickBot="1" x14ac:dyDescent="0.3">
      <c r="A407" s="31" t="s">
        <v>240</v>
      </c>
      <c r="B407" s="819"/>
      <c r="C407" s="820"/>
      <c r="D407" s="821"/>
      <c r="E407" s="822"/>
      <c r="F407" s="819"/>
      <c r="G407" s="823"/>
      <c r="H407" s="821"/>
      <c r="I407" s="822">
        <f>SUM(B407:H407)</f>
        <v>0</v>
      </c>
    </row>
    <row r="408" spans="1:9" x14ac:dyDescent="0.25">
      <c r="A408" s="824" t="s">
        <v>25</v>
      </c>
      <c r="B408" s="825"/>
      <c r="C408" s="826"/>
      <c r="D408" s="827"/>
      <c r="E408" s="828"/>
      <c r="F408" s="825"/>
      <c r="G408" s="829"/>
      <c r="H408" s="827"/>
      <c r="I408" s="828">
        <f>SUM(B408:H408)</f>
        <v>0</v>
      </c>
    </row>
    <row r="409" spans="1:9" ht="13.5" thickBot="1" x14ac:dyDescent="0.3">
      <c r="A409" s="830" t="s">
        <v>26</v>
      </c>
      <c r="B409" s="831"/>
      <c r="C409" s="832"/>
      <c r="D409" s="833"/>
      <c r="E409" s="834"/>
      <c r="F409" s="831"/>
      <c r="G409" s="835"/>
      <c r="H409" s="833"/>
      <c r="I409" s="834">
        <f>SUM(B409:H409)</f>
        <v>0</v>
      </c>
    </row>
    <row r="410" spans="1:9" ht="41.25" customHeight="1" thickBot="1" x14ac:dyDescent="0.3">
      <c r="A410" s="836" t="s">
        <v>241</v>
      </c>
      <c r="B410" s="819">
        <f>B407+B408-B409</f>
        <v>0</v>
      </c>
      <c r="C410" s="820">
        <f t="shared" ref="C410:I410" si="10">C407+C408-C409</f>
        <v>0</v>
      </c>
      <c r="D410" s="821">
        <f t="shared" si="10"/>
        <v>0</v>
      </c>
      <c r="E410" s="822">
        <f t="shared" si="10"/>
        <v>0</v>
      </c>
      <c r="F410" s="819">
        <f t="shared" si="10"/>
        <v>0</v>
      </c>
      <c r="G410" s="823">
        <f t="shared" si="10"/>
        <v>0</v>
      </c>
      <c r="H410" s="821">
        <f t="shared" si="10"/>
        <v>0</v>
      </c>
      <c r="I410" s="822">
        <f t="shared" si="10"/>
        <v>0</v>
      </c>
    </row>
    <row r="411" spans="1:9" ht="26.25" customHeight="1" thickBot="1" x14ac:dyDescent="0.3">
      <c r="A411" s="9" t="s">
        <v>242</v>
      </c>
      <c r="B411" s="637">
        <f t="shared" ref="B411:I411" si="11">B396-B407</f>
        <v>0</v>
      </c>
      <c r="C411" s="637">
        <f t="shared" si="11"/>
        <v>0</v>
      </c>
      <c r="D411" s="637">
        <f t="shared" si="11"/>
        <v>0</v>
      </c>
      <c r="E411" s="637">
        <f t="shared" si="11"/>
        <v>0</v>
      </c>
      <c r="F411" s="637">
        <f t="shared" si="11"/>
        <v>0</v>
      </c>
      <c r="G411" s="637">
        <f t="shared" si="11"/>
        <v>0</v>
      </c>
      <c r="H411" s="637">
        <f t="shared" si="11"/>
        <v>0</v>
      </c>
      <c r="I411" s="637">
        <f t="shared" si="11"/>
        <v>0</v>
      </c>
    </row>
    <row r="412" spans="1:9" ht="26.25" customHeight="1" thickBot="1" x14ac:dyDescent="0.3">
      <c r="A412" s="32" t="s">
        <v>243</v>
      </c>
      <c r="B412" s="637">
        <f>B406-B410</f>
        <v>0</v>
      </c>
      <c r="C412" s="637">
        <f t="shared" ref="C412:I412" si="12">C406-C410</f>
        <v>0</v>
      </c>
      <c r="D412" s="637">
        <f t="shared" si="12"/>
        <v>0</v>
      </c>
      <c r="E412" s="637">
        <f t="shared" si="12"/>
        <v>0</v>
      </c>
      <c r="F412" s="637">
        <f t="shared" si="12"/>
        <v>0</v>
      </c>
      <c r="G412" s="637">
        <f t="shared" si="12"/>
        <v>0</v>
      </c>
      <c r="H412" s="637">
        <f t="shared" si="12"/>
        <v>0</v>
      </c>
      <c r="I412" s="637">
        <f t="shared" si="12"/>
        <v>0</v>
      </c>
    </row>
    <row r="413" spans="1:9" ht="26.25" customHeight="1" x14ac:dyDescent="0.25">
      <c r="A413" s="837"/>
      <c r="B413" s="838"/>
      <c r="C413" s="838"/>
      <c r="D413" s="838"/>
      <c r="E413" s="838"/>
      <c r="F413" s="838"/>
      <c r="G413" s="838"/>
      <c r="H413" s="838"/>
      <c r="I413" s="838"/>
    </row>
    <row r="415" spans="1:9" ht="15" x14ac:dyDescent="0.25">
      <c r="A415" s="489" t="s">
        <v>244</v>
      </c>
      <c r="B415" s="46"/>
      <c r="C415" s="46"/>
    </row>
    <row r="416" spans="1:9" ht="13.5" thickBot="1" x14ac:dyDescent="0.3">
      <c r="A416" s="577"/>
      <c r="B416" s="839"/>
      <c r="C416" s="839"/>
      <c r="E416" s="840"/>
      <c r="F416" s="840"/>
      <c r="G416" s="840"/>
      <c r="H416" s="840"/>
      <c r="I416" s="840"/>
    </row>
    <row r="417" spans="1:9" ht="13.5" thickBot="1" x14ac:dyDescent="0.3">
      <c r="A417" s="578" t="s">
        <v>102</v>
      </c>
      <c r="B417" s="785"/>
      <c r="C417" s="841" t="s">
        <v>14</v>
      </c>
      <c r="D417" s="583" t="s">
        <v>107</v>
      </c>
    </row>
    <row r="418" spans="1:9" x14ac:dyDescent="0.25">
      <c r="A418" s="842" t="s">
        <v>245</v>
      </c>
      <c r="B418" s="843"/>
      <c r="C418" s="844">
        <f>SUM('[4]dbfo_poz:PPP5'!C418)</f>
        <v>0</v>
      </c>
      <c r="D418" s="845">
        <f>SUM('[4]dbfo_poz:PPP5'!D418)</f>
        <v>0</v>
      </c>
      <c r="E418" s="846"/>
      <c r="F418" s="846"/>
      <c r="G418" s="846"/>
      <c r="H418" s="846"/>
      <c r="I418" s="846"/>
    </row>
    <row r="419" spans="1:9" x14ac:dyDescent="0.25">
      <c r="A419" s="847" t="s">
        <v>246</v>
      </c>
      <c r="B419" s="848"/>
      <c r="C419" s="849">
        <f>SUM('[4]dbfo_poz:PPP5'!C419)</f>
        <v>1881.35</v>
      </c>
      <c r="D419" s="850">
        <f>SUM('[4]dbfo_poz:PPP5'!D419)</f>
        <v>392.71</v>
      </c>
      <c r="E419" s="851"/>
      <c r="F419" s="851"/>
      <c r="G419" s="851"/>
      <c r="H419" s="851"/>
      <c r="I419" s="851"/>
    </row>
    <row r="420" spans="1:9" x14ac:dyDescent="0.25">
      <c r="A420" s="847" t="s">
        <v>247</v>
      </c>
      <c r="B420" s="848"/>
      <c r="C420" s="849">
        <f>SUM('[4]dbfo_poz:PPP5'!C420)</f>
        <v>0</v>
      </c>
      <c r="D420" s="850">
        <f>SUM('[4]dbfo_poz:PPP5'!D420)</f>
        <v>0</v>
      </c>
      <c r="E420" s="852"/>
      <c r="F420" s="852"/>
      <c r="G420" s="852"/>
      <c r="H420" s="852"/>
      <c r="I420" s="852"/>
    </row>
    <row r="421" spans="1:9" x14ac:dyDescent="0.25">
      <c r="A421" s="853" t="s">
        <v>248</v>
      </c>
      <c r="B421" s="854"/>
      <c r="C421" s="855">
        <f>SUM('[4]dbfo_poz:PPP5'!C421)</f>
        <v>1912114.2600000002</v>
      </c>
      <c r="D421" s="856">
        <f>SUM('[4]dbfo_poz:PPP5'!D421)</f>
        <v>1171841.99</v>
      </c>
    </row>
    <row r="422" spans="1:9" ht="27" customHeight="1" x14ac:dyDescent="0.25">
      <c r="A422" s="601" t="s">
        <v>249</v>
      </c>
      <c r="B422" s="733"/>
      <c r="C422" s="849">
        <f>SUM('[4]dbfo_poz:PPP5'!C422)</f>
        <v>298341.75000000006</v>
      </c>
      <c r="D422" s="850">
        <f>SUM('[4]dbfo_poz:PPP5'!D422)</f>
        <v>5443.640000000074</v>
      </c>
    </row>
    <row r="423" spans="1:9" x14ac:dyDescent="0.25">
      <c r="A423" s="857" t="s">
        <v>250</v>
      </c>
      <c r="B423" s="858"/>
      <c r="C423" s="849">
        <f>SUM('[4]dbfo_poz:PPP5'!C423)</f>
        <v>334147.36000000004</v>
      </c>
      <c r="D423" s="850">
        <f>SUM('[4]dbfo_poz:PPP5'!D423)</f>
        <v>807881.37000000011</v>
      </c>
    </row>
    <row r="424" spans="1:9" ht="25.5" customHeight="1" x14ac:dyDescent="0.25">
      <c r="A424" s="857" t="s">
        <v>251</v>
      </c>
      <c r="B424" s="858"/>
      <c r="C424" s="849">
        <f>SUM('[4]dbfo_poz:PPP5'!C424)</f>
        <v>35805.61</v>
      </c>
      <c r="D424" s="850">
        <f>SUM('[4]dbfo_poz:PPP5'!D424)</f>
        <v>802437.73</v>
      </c>
    </row>
    <row r="425" spans="1:9" x14ac:dyDescent="0.25">
      <c r="A425" s="859" t="s">
        <v>252</v>
      </c>
      <c r="B425" s="860"/>
      <c r="C425" s="849">
        <f>SUM('[4]dbfo_poz:PPP5'!C425)</f>
        <v>1105309.75</v>
      </c>
      <c r="D425" s="850">
        <f>SUM('[4]dbfo_poz:PPP5'!D425)</f>
        <v>1042791.5900000001</v>
      </c>
    </row>
    <row r="426" spans="1:9" x14ac:dyDescent="0.25">
      <c r="A426" s="859" t="s">
        <v>253</v>
      </c>
      <c r="B426" s="860"/>
      <c r="C426" s="849">
        <f>SUM('[4]dbfo_poz:PPP5'!C426)</f>
        <v>8869.39</v>
      </c>
      <c r="D426" s="850">
        <f>SUM('[4]dbfo_poz:PPP5'!D426)</f>
        <v>14224.569999999991</v>
      </c>
    </row>
    <row r="427" spans="1:9" x14ac:dyDescent="0.25">
      <c r="A427" s="859" t="s">
        <v>254</v>
      </c>
      <c r="B427" s="860"/>
      <c r="C427" s="849">
        <f>SUM('[4]dbfo_poz:PPP5'!C427)</f>
        <v>0</v>
      </c>
      <c r="D427" s="850">
        <f>SUM('[4]dbfo_poz:PPP5'!D427)</f>
        <v>0</v>
      </c>
    </row>
    <row r="428" spans="1:9" x14ac:dyDescent="0.25">
      <c r="A428" s="859" t="s">
        <v>255</v>
      </c>
      <c r="B428" s="860"/>
      <c r="C428" s="849">
        <f>SUM('[4]dbfo_poz:PPP5'!C428)</f>
        <v>499593.37000000011</v>
      </c>
      <c r="D428" s="850">
        <f>SUM('[4]dbfo_poz:PPP5'!D428)</f>
        <v>109382.19</v>
      </c>
    </row>
    <row r="429" spans="1:9" ht="24.75" customHeight="1" thickBot="1" x14ac:dyDescent="0.3">
      <c r="A429" s="861" t="s">
        <v>256</v>
      </c>
      <c r="B429" s="862"/>
      <c r="C429" s="863">
        <f>SUM('[4]dbfo_poz:PPP5'!C429)</f>
        <v>0</v>
      </c>
      <c r="D429" s="864">
        <f>SUM('[4]dbfo_poz:PPP5'!D429)</f>
        <v>0</v>
      </c>
    </row>
    <row r="430" spans="1:9" ht="13.5" thickBot="1" x14ac:dyDescent="0.3">
      <c r="A430" s="865" t="s">
        <v>98</v>
      </c>
      <c r="B430" s="866"/>
      <c r="C430" s="637">
        <f>SUM(C418+C419+C420+C421+C429)</f>
        <v>1913995.6100000003</v>
      </c>
      <c r="D430" s="637">
        <f>SUM(D418+D419+D420+D421+D429)</f>
        <v>1172234.7</v>
      </c>
    </row>
    <row r="433" spans="1:4" ht="15" x14ac:dyDescent="0.25">
      <c r="A433" s="867" t="s">
        <v>257</v>
      </c>
      <c r="B433" s="840"/>
      <c r="C433" s="840"/>
      <c r="D433" s="840"/>
    </row>
    <row r="434" spans="1:4" ht="13.5" thickBot="1" x14ac:dyDescent="0.3"/>
    <row r="435" spans="1:4" ht="13.5" thickBot="1" x14ac:dyDescent="0.3">
      <c r="A435" s="868" t="s">
        <v>258</v>
      </c>
      <c r="B435" s="869"/>
      <c r="C435" s="869"/>
      <c r="D435" s="870"/>
    </row>
    <row r="436" spans="1:4" ht="13.5" thickBot="1" x14ac:dyDescent="0.3">
      <c r="A436" s="871" t="s">
        <v>14</v>
      </c>
      <c r="B436" s="872"/>
      <c r="C436" s="873" t="s">
        <v>107</v>
      </c>
      <c r="D436" s="874"/>
    </row>
    <row r="437" spans="1:4" ht="13.5" thickBot="1" x14ac:dyDescent="0.3">
      <c r="A437" s="875"/>
      <c r="B437" s="876"/>
      <c r="C437" s="875"/>
      <c r="D437" s="876"/>
    </row>
    <row r="440" spans="1:4" ht="15" x14ac:dyDescent="0.25">
      <c r="A440" s="877" t="s">
        <v>259</v>
      </c>
      <c r="B440" s="877"/>
      <c r="C440" s="877"/>
      <c r="D440" s="619"/>
    </row>
    <row r="441" spans="1:4" ht="14.25" customHeight="1" x14ac:dyDescent="0.25">
      <c r="A441" s="878" t="s">
        <v>260</v>
      </c>
      <c r="B441" s="878"/>
      <c r="C441" s="878"/>
    </row>
    <row r="442" spans="1:4" ht="13.5" thickBot="1" x14ac:dyDescent="0.3">
      <c r="A442" s="879"/>
      <c r="B442" s="880"/>
      <c r="C442" s="880"/>
    </row>
    <row r="443" spans="1:4" ht="13.5" thickBot="1" x14ac:dyDescent="0.3">
      <c r="A443" s="656" t="s">
        <v>48</v>
      </c>
      <c r="B443" s="881"/>
      <c r="C443" s="497" t="s">
        <v>261</v>
      </c>
      <c r="D443" s="497" t="s">
        <v>262</v>
      </c>
    </row>
    <row r="444" spans="1:4" ht="28.15" customHeight="1" x14ac:dyDescent="0.25">
      <c r="A444" s="882" t="s">
        <v>263</v>
      </c>
      <c r="B444" s="883"/>
      <c r="C444" s="884"/>
      <c r="D444" s="885"/>
    </row>
    <row r="445" spans="1:4" x14ac:dyDescent="0.25">
      <c r="A445" s="886" t="s">
        <v>264</v>
      </c>
      <c r="B445" s="887"/>
      <c r="C445" s="888"/>
      <c r="D445" s="889"/>
    </row>
    <row r="446" spans="1:4" x14ac:dyDescent="0.25">
      <c r="A446" s="890" t="s">
        <v>265</v>
      </c>
      <c r="B446" s="891"/>
      <c r="C446" s="892"/>
      <c r="D446" s="893"/>
    </row>
    <row r="447" spans="1:4" x14ac:dyDescent="0.25">
      <c r="A447" s="894" t="s">
        <v>266</v>
      </c>
      <c r="B447" s="895"/>
      <c r="C447" s="888"/>
      <c r="D447" s="889"/>
    </row>
    <row r="448" spans="1:4" ht="13.5" customHeight="1" thickBot="1" x14ac:dyDescent="0.3">
      <c r="A448" s="896" t="s">
        <v>267</v>
      </c>
      <c r="B448" s="897"/>
      <c r="C448" s="898"/>
      <c r="D448" s="899"/>
    </row>
    <row r="452" spans="1:3" x14ac:dyDescent="0.25">
      <c r="A452" s="900" t="s">
        <v>268</v>
      </c>
      <c r="B452" s="900"/>
      <c r="C452" s="900"/>
    </row>
    <row r="453" spans="1:3" ht="13.5" thickBot="1" x14ac:dyDescent="0.3">
      <c r="A453" s="577"/>
      <c r="B453" s="577"/>
      <c r="C453" s="577"/>
    </row>
    <row r="454" spans="1:3" ht="26.25" thickBot="1" x14ac:dyDescent="0.3">
      <c r="A454" s="901"/>
      <c r="B454" s="841" t="s">
        <v>269</v>
      </c>
      <c r="C454" s="623" t="s">
        <v>270</v>
      </c>
    </row>
    <row r="455" spans="1:3" ht="13.5" thickBot="1" x14ac:dyDescent="0.3">
      <c r="A455" s="902" t="s">
        <v>271</v>
      </c>
      <c r="B455" s="903">
        <f>SUM('[4]dbfo_poz:PPP5'!B455)</f>
        <v>0</v>
      </c>
      <c r="C455" s="903">
        <f>SUM('[4]dbfo_poz:PPP5'!C455)</f>
        <v>0</v>
      </c>
    </row>
    <row r="456" spans="1:3" x14ac:dyDescent="0.25">
      <c r="A456" s="904" t="s">
        <v>272</v>
      </c>
      <c r="B456" s="905">
        <f>SUM('[4]dbfo_poz:PPP5'!B456)</f>
        <v>0</v>
      </c>
      <c r="C456" s="906">
        <f>SUM('[4]dbfo_poz:PPP5'!C456)</f>
        <v>0</v>
      </c>
    </row>
    <row r="457" spans="1:3" x14ac:dyDescent="0.25">
      <c r="A457" s="907" t="s">
        <v>51</v>
      </c>
      <c r="B457" s="908">
        <f>SUM('[4]dbfo_poz:PPP5'!B457)</f>
        <v>0</v>
      </c>
      <c r="C457" s="909">
        <f>SUM('[4]dbfo_poz:PPP5'!C457)</f>
        <v>0</v>
      </c>
    </row>
    <row r="458" spans="1:3" x14ac:dyDescent="0.25">
      <c r="A458" s="910"/>
      <c r="B458" s="908">
        <f>SUM('[4]dbfo_poz:PPP5'!B458)</f>
        <v>0</v>
      </c>
      <c r="C458" s="909">
        <f>SUM('[4]dbfo_poz:PPP5'!C458)</f>
        <v>0</v>
      </c>
    </row>
    <row r="459" spans="1:3" x14ac:dyDescent="0.25">
      <c r="A459" s="910"/>
      <c r="B459" s="908">
        <f>SUM('[4]dbfo_poz:PPP5'!B459)</f>
        <v>0</v>
      </c>
      <c r="C459" s="909">
        <f>SUM('[4]dbfo_poz:PPP5'!C459)</f>
        <v>0</v>
      </c>
    </row>
    <row r="460" spans="1:3" ht="13.5" thickBot="1" x14ac:dyDescent="0.3">
      <c r="A460" s="911"/>
      <c r="B460" s="912">
        <f>SUM('[4]dbfo_poz:PPP5'!B460)</f>
        <v>0</v>
      </c>
      <c r="C460" s="913">
        <f>SUM('[4]dbfo_poz:PPP5'!C460)</f>
        <v>0</v>
      </c>
    </row>
    <row r="461" spans="1:3" x14ac:dyDescent="0.25">
      <c r="A461" s="904" t="s">
        <v>273</v>
      </c>
      <c r="B461" s="905">
        <f>SUM('[4]dbfo_poz:PPP5'!B461)</f>
        <v>0</v>
      </c>
      <c r="C461" s="906">
        <f>SUM('[4]dbfo_poz:PPP5'!C461)</f>
        <v>0</v>
      </c>
    </row>
    <row r="462" spans="1:3" x14ac:dyDescent="0.25">
      <c r="A462" s="907" t="s">
        <v>51</v>
      </c>
      <c r="B462" s="908">
        <f>SUM('[4]dbfo_poz:PPP5'!B462)</f>
        <v>0</v>
      </c>
      <c r="C462" s="909">
        <f>SUM('[4]dbfo_poz:PPP5'!C462)</f>
        <v>0</v>
      </c>
    </row>
    <row r="463" spans="1:3" x14ac:dyDescent="0.25">
      <c r="A463" s="914"/>
      <c r="B463" s="908">
        <f>SUM('[4]dbfo_poz:PPP5'!B463)</f>
        <v>0</v>
      </c>
      <c r="C463" s="909">
        <f>SUM('[4]dbfo_poz:PPP5'!C463)</f>
        <v>0</v>
      </c>
    </row>
    <row r="464" spans="1:3" x14ac:dyDescent="0.25">
      <c r="A464" s="914"/>
      <c r="B464" s="908">
        <f>SUM('[4]dbfo_poz:PPP5'!B464)</f>
        <v>0</v>
      </c>
      <c r="C464" s="909">
        <f>SUM('[4]dbfo_poz:PPP5'!C464)</f>
        <v>0</v>
      </c>
    </row>
    <row r="465" spans="1:9" ht="13.5" thickBot="1" x14ac:dyDescent="0.3">
      <c r="A465" s="915"/>
      <c r="B465" s="912">
        <f>SUM('[4]dbfo_poz:PPP5'!B465)</f>
        <v>0</v>
      </c>
      <c r="C465" s="913">
        <f>SUM('[4]dbfo_poz:PPP5'!C465)</f>
        <v>0</v>
      </c>
    </row>
    <row r="466" spans="1:9" ht="13.5" thickBot="1" x14ac:dyDescent="0.3">
      <c r="A466" s="916" t="s">
        <v>274</v>
      </c>
      <c r="B466" s="917">
        <f>SUM('[4]dbfo_poz:PPP5'!B466)</f>
        <v>970698.08000000007</v>
      </c>
      <c r="C466" s="918">
        <f>SUM('[4]dbfo_poz:PPP5'!C466)</f>
        <v>3868678.2300000004</v>
      </c>
    </row>
    <row r="467" spans="1:9" x14ac:dyDescent="0.25">
      <c r="A467" s="919" t="s">
        <v>272</v>
      </c>
      <c r="B467" s="920">
        <f>SUM('[4]dbfo_poz:PPP5'!B467)</f>
        <v>0</v>
      </c>
      <c r="C467" s="921">
        <f>SUM('[4]dbfo_poz:PPP5'!C467)</f>
        <v>0</v>
      </c>
    </row>
    <row r="468" spans="1:9" x14ac:dyDescent="0.25">
      <c r="A468" s="922" t="s">
        <v>51</v>
      </c>
      <c r="B468" s="908">
        <f>SUM('[4]dbfo_poz:PPP5'!B468)</f>
        <v>0</v>
      </c>
      <c r="C468" s="909">
        <f>SUM('[4]dbfo_poz:PPP5'!C468)</f>
        <v>0</v>
      </c>
    </row>
    <row r="469" spans="1:9" x14ac:dyDescent="0.25">
      <c r="A469" s="914"/>
      <c r="B469" s="908">
        <f>SUM('[4]dbfo_poz:PPP5'!B469)</f>
        <v>0</v>
      </c>
      <c r="C469" s="909">
        <f>SUM('[4]dbfo_poz:PPP5'!C469)</f>
        <v>0</v>
      </c>
    </row>
    <row r="470" spans="1:9" x14ac:dyDescent="0.25">
      <c r="A470" s="914"/>
      <c r="B470" s="908">
        <f>SUM('[4]dbfo_poz:PPP5'!B470)</f>
        <v>0</v>
      </c>
      <c r="C470" s="909">
        <f>SUM('[4]dbfo_poz:PPP5'!C470)</f>
        <v>0</v>
      </c>
    </row>
    <row r="471" spans="1:9" ht="13.5" thickBot="1" x14ac:dyDescent="0.3">
      <c r="A471" s="915"/>
      <c r="B471" s="912">
        <f>SUM('[4]dbfo_poz:PPP5'!B471)</f>
        <v>0</v>
      </c>
      <c r="C471" s="913">
        <f>SUM('[4]dbfo_poz:PPP5'!C471)</f>
        <v>0</v>
      </c>
    </row>
    <row r="472" spans="1:9" x14ac:dyDescent="0.25">
      <c r="A472" s="923" t="s">
        <v>273</v>
      </c>
      <c r="B472" s="905">
        <f>SUM('[4]dbfo_poz:PPP5'!B472)</f>
        <v>970698.08000000007</v>
      </c>
      <c r="C472" s="906">
        <f>SUM('[4]dbfo_poz:PPP5'!C472)</f>
        <v>3868678.2300000004</v>
      </c>
    </row>
    <row r="473" spans="1:9" x14ac:dyDescent="0.25">
      <c r="A473" s="922" t="s">
        <v>51</v>
      </c>
      <c r="B473" s="908">
        <f>SUM('[4]dbfo_poz:PPP5'!B473)</f>
        <v>0</v>
      </c>
      <c r="C473" s="909">
        <f>SUM('[4]dbfo_poz:PPP5'!C473)</f>
        <v>0</v>
      </c>
    </row>
    <row r="474" spans="1:9" x14ac:dyDescent="0.25">
      <c r="A474" s="924" t="s">
        <v>275</v>
      </c>
      <c r="B474" s="908">
        <f>SUM('[4]dbfo_poz:PPP5'!B474)</f>
        <v>970698.08000000007</v>
      </c>
      <c r="C474" s="909">
        <f>SUM('[4]dbfo_poz:PPP5'!C474)</f>
        <v>486706.66000000003</v>
      </c>
    </row>
    <row r="475" spans="1:9" x14ac:dyDescent="0.25">
      <c r="A475" s="924" t="s">
        <v>276</v>
      </c>
      <c r="B475" s="908">
        <f>SUM('[4]dbfo_poz:PPP5'!B475)</f>
        <v>0</v>
      </c>
      <c r="C475" s="909">
        <f>SUM('[4]dbfo_poz:PPP5'!C475)</f>
        <v>3381971.57</v>
      </c>
    </row>
    <row r="476" spans="1:9" ht="13.5" thickBot="1" x14ac:dyDescent="0.25">
      <c r="A476" s="925"/>
      <c r="B476" s="926">
        <f>SUM('[4]dbfo_poz:PPP5'!B476)</f>
        <v>0</v>
      </c>
      <c r="C476" s="927">
        <f>SUM('[4]dbfo_poz:PPP5'!C476)</f>
        <v>0</v>
      </c>
    </row>
    <row r="477" spans="1:9" x14ac:dyDescent="0.25">
      <c r="A477" s="900"/>
      <c r="B477" s="900"/>
      <c r="C477" s="900"/>
    </row>
    <row r="478" spans="1:9" x14ac:dyDescent="0.25">
      <c r="A478" s="900"/>
      <c r="B478" s="900"/>
      <c r="C478" s="900"/>
    </row>
    <row r="479" spans="1:9" ht="43.5" customHeight="1" x14ac:dyDescent="0.25">
      <c r="A479" s="928" t="s">
        <v>277</v>
      </c>
      <c r="B479" s="928"/>
      <c r="C479" s="928"/>
      <c r="D479" s="928"/>
      <c r="E479" s="929"/>
      <c r="F479" s="929"/>
      <c r="G479" s="929"/>
      <c r="H479" s="929"/>
      <c r="I479" s="929"/>
    </row>
    <row r="480" spans="1:9" ht="13.5" thickBot="1" x14ac:dyDescent="0.3">
      <c r="A480" s="930"/>
      <c r="B480" s="930"/>
      <c r="C480" s="930"/>
      <c r="D480" s="930"/>
      <c r="E480" s="365"/>
      <c r="F480" s="365"/>
      <c r="G480" s="365"/>
      <c r="H480" s="365"/>
      <c r="I480" s="365"/>
    </row>
    <row r="481" spans="1:7" ht="55.5" customHeight="1" thickBot="1" x14ac:dyDescent="0.3">
      <c r="A481" s="650" t="s">
        <v>278</v>
      </c>
      <c r="B481" s="931"/>
      <c r="C481" s="931"/>
      <c r="D481" s="931"/>
      <c r="E481" s="651"/>
    </row>
    <row r="482" spans="1:7" ht="24.75" customHeight="1" thickBot="1" x14ac:dyDescent="0.3">
      <c r="A482" s="932" t="s">
        <v>14</v>
      </c>
      <c r="B482" s="933"/>
      <c r="C482" s="934" t="s">
        <v>21</v>
      </c>
      <c r="D482" s="935"/>
      <c r="E482" s="936" t="s">
        <v>49</v>
      </c>
    </row>
    <row r="483" spans="1:7" ht="20.25" customHeight="1" thickBot="1" x14ac:dyDescent="0.3">
      <c r="A483" s="875"/>
      <c r="B483" s="937"/>
      <c r="C483" s="938"/>
      <c r="D483" s="939"/>
      <c r="E483" s="940"/>
    </row>
    <row r="484" spans="1:7" x14ac:dyDescent="0.25">
      <c r="A484" s="900"/>
      <c r="B484" s="900"/>
      <c r="C484" s="900"/>
    </row>
    <row r="485" spans="1:7" x14ac:dyDescent="0.25">
      <c r="A485" s="900"/>
      <c r="B485" s="900"/>
      <c r="C485" s="900"/>
    </row>
    <row r="486" spans="1:7" x14ac:dyDescent="0.25">
      <c r="A486" s="900"/>
      <c r="B486" s="900"/>
      <c r="C486" s="900"/>
    </row>
    <row r="487" spans="1:7" x14ac:dyDescent="0.25">
      <c r="A487" s="900"/>
      <c r="B487" s="900"/>
      <c r="C487" s="900"/>
    </row>
    <row r="488" spans="1:7" x14ac:dyDescent="0.25">
      <c r="A488" s="900"/>
      <c r="B488" s="900"/>
      <c r="C488" s="900"/>
    </row>
    <row r="489" spans="1:7" x14ac:dyDescent="0.25">
      <c r="A489" s="900"/>
      <c r="B489" s="900"/>
      <c r="C489" s="900"/>
    </row>
    <row r="490" spans="1:7" x14ac:dyDescent="0.25">
      <c r="A490" s="900"/>
      <c r="B490" s="900"/>
      <c r="C490" s="900"/>
    </row>
    <row r="491" spans="1:7" x14ac:dyDescent="0.25">
      <c r="A491" s="900"/>
      <c r="B491" s="900"/>
      <c r="C491" s="900"/>
    </row>
    <row r="492" spans="1:7" x14ac:dyDescent="0.25">
      <c r="A492" s="900"/>
      <c r="B492" s="900"/>
      <c r="C492" s="900"/>
    </row>
    <row r="493" spans="1:7" x14ac:dyDescent="0.25">
      <c r="A493" s="900" t="s">
        <v>279</v>
      </c>
      <c r="B493" s="900"/>
      <c r="C493" s="900"/>
    </row>
    <row r="494" spans="1:7" x14ac:dyDescent="0.25">
      <c r="A494" s="941" t="s">
        <v>280</v>
      </c>
      <c r="B494" s="941"/>
      <c r="C494" s="941"/>
    </row>
    <row r="495" spans="1:7" ht="13.5" thickBot="1" x14ac:dyDescent="0.3">
      <c r="A495" s="900"/>
      <c r="B495" s="900"/>
      <c r="C495" s="900"/>
    </row>
    <row r="496" spans="1:7" ht="26.25" thickBot="1" x14ac:dyDescent="0.3">
      <c r="A496" s="541" t="s">
        <v>281</v>
      </c>
      <c r="B496" s="542"/>
      <c r="C496" s="542"/>
      <c r="D496" s="543"/>
      <c r="E496" s="841" t="s">
        <v>269</v>
      </c>
      <c r="F496" s="623" t="s">
        <v>270</v>
      </c>
      <c r="G496" s="942"/>
    </row>
    <row r="497" spans="1:7" ht="14.25" customHeight="1" thickBot="1" x14ac:dyDescent="0.3">
      <c r="A497" s="593" t="s">
        <v>282</v>
      </c>
      <c r="B497" s="943"/>
      <c r="C497" s="943"/>
      <c r="D497" s="944"/>
      <c r="E497" s="945">
        <f>SUM('[4]dbfo_poz:PPP5'!E497)</f>
        <v>3131628.21</v>
      </c>
      <c r="F497" s="945">
        <f>SUM('[4]dbfo_poz:PPP5'!F497)</f>
        <v>4216666</v>
      </c>
      <c r="G497" s="946"/>
    </row>
    <row r="498" spans="1:7" x14ac:dyDescent="0.25">
      <c r="A498" s="947" t="s">
        <v>283</v>
      </c>
      <c r="B498" s="948"/>
      <c r="C498" s="948"/>
      <c r="D498" s="949"/>
      <c r="E498" s="757">
        <f>SUM('[4]dbfo_poz:PPP5'!E498)</f>
        <v>0</v>
      </c>
      <c r="F498" s="950">
        <f>SUM('[4]dbfo_poz:PPP5'!F498)</f>
        <v>0</v>
      </c>
      <c r="G498" s="536"/>
    </row>
    <row r="499" spans="1:7" x14ac:dyDescent="0.25">
      <c r="A499" s="755" t="s">
        <v>284</v>
      </c>
      <c r="B499" s="951"/>
      <c r="C499" s="951"/>
      <c r="D499" s="756"/>
      <c r="E499" s="757">
        <f>SUM('[4]dbfo_poz:PPP5'!E499)</f>
        <v>0</v>
      </c>
      <c r="F499" s="952">
        <f>SUM('[4]dbfo_poz:PPP5'!F499)</f>
        <v>0</v>
      </c>
      <c r="G499" s="536"/>
    </row>
    <row r="500" spans="1:7" x14ac:dyDescent="0.25">
      <c r="A500" s="755" t="s">
        <v>285</v>
      </c>
      <c r="B500" s="951"/>
      <c r="C500" s="951"/>
      <c r="D500" s="756"/>
      <c r="E500" s="757">
        <f>SUM('[4]dbfo_poz:PPP5'!E500)</f>
        <v>0</v>
      </c>
      <c r="F500" s="952">
        <f>SUM('[4]dbfo_poz:PPP5'!F500)</f>
        <v>0</v>
      </c>
      <c r="G500" s="536"/>
    </row>
    <row r="501" spans="1:7" x14ac:dyDescent="0.25">
      <c r="A501" s="953" t="s">
        <v>286</v>
      </c>
      <c r="B501" s="954"/>
      <c r="C501" s="954"/>
      <c r="D501" s="955"/>
      <c r="E501" s="757">
        <f>SUM('[4]dbfo_poz:PPP5'!E501)</f>
        <v>3112903.64</v>
      </c>
      <c r="F501" s="952">
        <f>SUM('[4]dbfo_poz:PPP5'!F501)</f>
        <v>4194843.3900000006</v>
      </c>
      <c r="G501" s="536"/>
    </row>
    <row r="502" spans="1:7" x14ac:dyDescent="0.25">
      <c r="A502" s="755" t="s">
        <v>287</v>
      </c>
      <c r="B502" s="951"/>
      <c r="C502" s="951"/>
      <c r="D502" s="756"/>
      <c r="E502" s="757">
        <f>SUM('[4]dbfo_poz:PPP5'!E502)</f>
        <v>0</v>
      </c>
      <c r="F502" s="952">
        <f>SUM('[4]dbfo_poz:PPP5'!F502)</f>
        <v>0</v>
      </c>
      <c r="G502" s="536"/>
    </row>
    <row r="503" spans="1:7" ht="24.75" customHeight="1" x14ac:dyDescent="0.25">
      <c r="A503" s="606" t="s">
        <v>288</v>
      </c>
      <c r="B503" s="956"/>
      <c r="C503" s="956"/>
      <c r="D503" s="759"/>
      <c r="E503" s="757">
        <f>SUM('[4]dbfo_poz:PPP5'!E503)</f>
        <v>0</v>
      </c>
      <c r="F503" s="952">
        <f>SUM('[4]dbfo_poz:PPP5'!F503)</f>
        <v>0</v>
      </c>
      <c r="G503" s="536"/>
    </row>
    <row r="504" spans="1:7" x14ac:dyDescent="0.25">
      <c r="A504" s="606" t="s">
        <v>289</v>
      </c>
      <c r="B504" s="956"/>
      <c r="C504" s="956"/>
      <c r="D504" s="759"/>
      <c r="E504" s="757">
        <f>SUM('[4]dbfo_poz:PPP5'!E504)</f>
        <v>0</v>
      </c>
      <c r="F504" s="952">
        <f>SUM('[4]dbfo_poz:PPP5'!F504)</f>
        <v>0</v>
      </c>
      <c r="G504" s="536"/>
    </row>
    <row r="505" spans="1:7" ht="13.5" thickBot="1" x14ac:dyDescent="0.3">
      <c r="A505" s="609" t="s">
        <v>290</v>
      </c>
      <c r="B505" s="957"/>
      <c r="C505" s="957"/>
      <c r="D505" s="958"/>
      <c r="E505" s="757">
        <f>SUM('[4]dbfo_poz:PPP5'!E505)</f>
        <v>18724.57</v>
      </c>
      <c r="F505" s="959">
        <f>SUM('[4]dbfo_poz:PPP5'!F505)</f>
        <v>21822.61</v>
      </c>
      <c r="G505" s="536"/>
    </row>
    <row r="506" spans="1:7" ht="13.5" thickBot="1" x14ac:dyDescent="0.3">
      <c r="A506" s="593" t="s">
        <v>291</v>
      </c>
      <c r="B506" s="943"/>
      <c r="C506" s="943"/>
      <c r="D506" s="944"/>
      <c r="E506" s="960">
        <f>SUM('[4]dbfo_poz:PPP5'!E506)</f>
        <v>0</v>
      </c>
      <c r="F506" s="961">
        <f>SUM('[4]dbfo_poz:PPP5'!F506)</f>
        <v>0</v>
      </c>
      <c r="G506" s="962"/>
    </row>
    <row r="507" spans="1:7" ht="13.5" thickBot="1" x14ac:dyDescent="0.3">
      <c r="A507" s="963" t="s">
        <v>292</v>
      </c>
      <c r="B507" s="964"/>
      <c r="C507" s="964"/>
      <c r="D507" s="965"/>
      <c r="E507" s="960">
        <f>SUM('[4]dbfo_poz:PPP5'!E507)</f>
        <v>0</v>
      </c>
      <c r="F507" s="961">
        <f>SUM('[4]dbfo_poz:PPP5'!F507)</f>
        <v>0</v>
      </c>
      <c r="G507" s="962"/>
    </row>
    <row r="508" spans="1:7" ht="13.5" thickBot="1" x14ac:dyDescent="0.3">
      <c r="A508" s="963" t="s">
        <v>293</v>
      </c>
      <c r="B508" s="964"/>
      <c r="C508" s="964"/>
      <c r="D508" s="965"/>
      <c r="E508" s="960">
        <f>SUM('[4]dbfo_poz:PPP5'!E508)</f>
        <v>0</v>
      </c>
      <c r="F508" s="961">
        <f>SUM('[4]dbfo_poz:PPP5'!F508)</f>
        <v>0</v>
      </c>
      <c r="G508" s="962"/>
    </row>
    <row r="509" spans="1:7" ht="13.5" thickBot="1" x14ac:dyDescent="0.3">
      <c r="A509" s="966" t="s">
        <v>294</v>
      </c>
      <c r="B509" s="967"/>
      <c r="C509" s="967"/>
      <c r="D509" s="968"/>
      <c r="E509" s="960">
        <f>SUM('[4]dbfo_poz:PPP5'!E509)</f>
        <v>0</v>
      </c>
      <c r="F509" s="961">
        <f>SUM('[4]dbfo_poz:PPP5'!F509)</f>
        <v>0</v>
      </c>
      <c r="G509" s="962"/>
    </row>
    <row r="510" spans="1:7" ht="13.5" thickBot="1" x14ac:dyDescent="0.3">
      <c r="A510" s="966" t="s">
        <v>295</v>
      </c>
      <c r="B510" s="967"/>
      <c r="C510" s="967"/>
      <c r="D510" s="968"/>
      <c r="E510" s="969">
        <f>SUM('[4]dbfo_poz:PPP5'!E510)</f>
        <v>139605.16</v>
      </c>
      <c r="F510" s="945">
        <f>SUM('[4]dbfo_poz:PPP5'!F510)</f>
        <v>261706.83000000005</v>
      </c>
      <c r="G510" s="946"/>
    </row>
    <row r="511" spans="1:7" x14ac:dyDescent="0.25">
      <c r="A511" s="947" t="s">
        <v>296</v>
      </c>
      <c r="B511" s="948"/>
      <c r="C511" s="948"/>
      <c r="D511" s="949"/>
      <c r="E511" s="970">
        <f>SUM('[4]dbfo_poz:PPP5'!E511)</f>
        <v>0</v>
      </c>
      <c r="F511" s="971">
        <f>SUM('[4]dbfo_poz:PPP5'!F511)</f>
        <v>0</v>
      </c>
      <c r="G511" s="972"/>
    </row>
    <row r="512" spans="1:7" x14ac:dyDescent="0.25">
      <c r="A512" s="973" t="s">
        <v>297</v>
      </c>
      <c r="B512" s="974"/>
      <c r="C512" s="974"/>
      <c r="D512" s="975"/>
      <c r="E512" s="757">
        <f>SUM('[4]dbfo_poz:PPP5'!E512)</f>
        <v>0</v>
      </c>
      <c r="F512" s="952">
        <f>SUM('[4]dbfo_poz:PPP5'!F512)</f>
        <v>0</v>
      </c>
      <c r="G512" s="976"/>
    </row>
    <row r="513" spans="1:7" x14ac:dyDescent="0.25">
      <c r="A513" s="973" t="s">
        <v>298</v>
      </c>
      <c r="B513" s="974"/>
      <c r="C513" s="974"/>
      <c r="D513" s="975"/>
      <c r="E513" s="757">
        <f>SUM('[4]dbfo_poz:PPP5'!E513)</f>
        <v>0</v>
      </c>
      <c r="F513" s="952">
        <f>SUM('[4]dbfo_poz:PPP5'!F513)</f>
        <v>0</v>
      </c>
      <c r="G513" s="976"/>
    </row>
    <row r="514" spans="1:7" x14ac:dyDescent="0.25">
      <c r="A514" s="973" t="s">
        <v>299</v>
      </c>
      <c r="B514" s="974"/>
      <c r="C514" s="974"/>
      <c r="D514" s="975"/>
      <c r="E514" s="757">
        <f>SUM('[4]dbfo_poz:PPP5'!E514)</f>
        <v>0</v>
      </c>
      <c r="F514" s="952">
        <f>SUM('[4]dbfo_poz:PPP5'!F514)</f>
        <v>0</v>
      </c>
      <c r="G514" s="976"/>
    </row>
    <row r="515" spans="1:7" x14ac:dyDescent="0.25">
      <c r="A515" s="973" t="s">
        <v>300</v>
      </c>
      <c r="B515" s="974"/>
      <c r="C515" s="974"/>
      <c r="D515" s="975"/>
      <c r="E515" s="757">
        <f>SUM('[4]dbfo_poz:PPP5'!E515)</f>
        <v>0</v>
      </c>
      <c r="F515" s="952">
        <f>SUM('[4]dbfo_poz:PPP5'!F515)</f>
        <v>0</v>
      </c>
      <c r="G515" s="976"/>
    </row>
    <row r="516" spans="1:7" x14ac:dyDescent="0.25">
      <c r="A516" s="973" t="s">
        <v>301</v>
      </c>
      <c r="B516" s="974"/>
      <c r="C516" s="974"/>
      <c r="D516" s="975"/>
      <c r="E516" s="757">
        <f>SUM('[4]dbfo_poz:PPP5'!E516)</f>
        <v>0</v>
      </c>
      <c r="F516" s="952">
        <f>SUM('[4]dbfo_poz:PPP5'!F516)</f>
        <v>0</v>
      </c>
      <c r="G516" s="976"/>
    </row>
    <row r="517" spans="1:7" x14ac:dyDescent="0.25">
      <c r="A517" s="973" t="s">
        <v>302</v>
      </c>
      <c r="B517" s="974"/>
      <c r="C517" s="974"/>
      <c r="D517" s="975"/>
      <c r="E517" s="757">
        <f>SUM('[4]dbfo_poz:PPP5'!E517)</f>
        <v>0</v>
      </c>
      <c r="F517" s="952">
        <f>SUM('[4]dbfo_poz:PPP5'!F517)</f>
        <v>0</v>
      </c>
      <c r="G517" s="976"/>
    </row>
    <row r="518" spans="1:7" x14ac:dyDescent="0.25">
      <c r="A518" s="973" t="s">
        <v>255</v>
      </c>
      <c r="B518" s="974"/>
      <c r="C518" s="974"/>
      <c r="D518" s="975"/>
      <c r="E518" s="757">
        <f>SUM('[4]dbfo_poz:PPP5'!E518)</f>
        <v>0</v>
      </c>
      <c r="F518" s="952">
        <f>SUM('[4]dbfo_poz:PPP5'!F518)</f>
        <v>0</v>
      </c>
      <c r="G518" s="976"/>
    </row>
    <row r="519" spans="1:7" x14ac:dyDescent="0.25">
      <c r="A519" s="606" t="s">
        <v>303</v>
      </c>
      <c r="B519" s="956"/>
      <c r="C519" s="956"/>
      <c r="D519" s="759"/>
      <c r="E519" s="970">
        <f>SUM('[4]dbfo_poz:PPP5'!E519)</f>
        <v>0</v>
      </c>
      <c r="F519" s="971">
        <f>SUM('[4]dbfo_poz:PPP5'!F519)</f>
        <v>0</v>
      </c>
      <c r="G519" s="972"/>
    </row>
    <row r="520" spans="1:7" x14ac:dyDescent="0.25">
      <c r="A520" s="973" t="s">
        <v>304</v>
      </c>
      <c r="B520" s="974"/>
      <c r="C520" s="974"/>
      <c r="D520" s="975"/>
      <c r="E520" s="757">
        <f>SUM('[4]dbfo_poz:PPP5'!E520)</f>
        <v>0</v>
      </c>
      <c r="F520" s="952">
        <f>SUM('[4]dbfo_poz:PPP5'!F520)</f>
        <v>0</v>
      </c>
      <c r="G520" s="976"/>
    </row>
    <row r="521" spans="1:7" x14ac:dyDescent="0.25">
      <c r="A521" s="973" t="s">
        <v>305</v>
      </c>
      <c r="B521" s="974"/>
      <c r="C521" s="974"/>
      <c r="D521" s="975"/>
      <c r="E521" s="757">
        <f>SUM('[4]dbfo_poz:PPP5'!E521)</f>
        <v>0</v>
      </c>
      <c r="F521" s="952">
        <f>SUM('[4]dbfo_poz:PPP5'!F521)</f>
        <v>0</v>
      </c>
      <c r="G521" s="976"/>
    </row>
    <row r="522" spans="1:7" x14ac:dyDescent="0.25">
      <c r="A522" s="755" t="s">
        <v>306</v>
      </c>
      <c r="B522" s="951"/>
      <c r="C522" s="951"/>
      <c r="D522" s="756"/>
      <c r="E522" s="970">
        <f>SUM('[4]dbfo_poz:PPP5'!E522)</f>
        <v>0</v>
      </c>
      <c r="F522" s="971">
        <f>SUM('[4]dbfo_poz:PPP5'!F522)</f>
        <v>0</v>
      </c>
      <c r="G522" s="972"/>
    </row>
    <row r="523" spans="1:7" x14ac:dyDescent="0.25">
      <c r="A523" s="973" t="s">
        <v>307</v>
      </c>
      <c r="B523" s="974"/>
      <c r="C523" s="974"/>
      <c r="D523" s="975"/>
      <c r="E523" s="757">
        <f>SUM('[4]dbfo_poz:PPP5'!E523)</f>
        <v>0</v>
      </c>
      <c r="F523" s="952">
        <f>SUM('[4]dbfo_poz:PPP5'!F523)</f>
        <v>0</v>
      </c>
      <c r="G523" s="976"/>
    </row>
    <row r="524" spans="1:7" x14ac:dyDescent="0.25">
      <c r="A524" s="973" t="s">
        <v>308</v>
      </c>
      <c r="B524" s="974"/>
      <c r="C524" s="974"/>
      <c r="D524" s="975"/>
      <c r="E524" s="757">
        <f>SUM('[4]dbfo_poz:PPP5'!E524)</f>
        <v>0</v>
      </c>
      <c r="F524" s="952">
        <f>SUM('[4]dbfo_poz:PPP5'!F524)</f>
        <v>0</v>
      </c>
      <c r="G524" s="976"/>
    </row>
    <row r="525" spans="1:7" x14ac:dyDescent="0.25">
      <c r="A525" s="755" t="s">
        <v>309</v>
      </c>
      <c r="B525" s="951"/>
      <c r="C525" s="951"/>
      <c r="D525" s="756"/>
      <c r="E525" s="970">
        <f>SUM('[4]dbfo_poz:PPP5'!E525)</f>
        <v>139605.16</v>
      </c>
      <c r="F525" s="971">
        <f>SUM('[4]dbfo_poz:PPP5'!F525)</f>
        <v>261706.83000000005</v>
      </c>
      <c r="G525" s="972"/>
    </row>
    <row r="526" spans="1:7" x14ac:dyDescent="0.25">
      <c r="A526" s="973" t="s">
        <v>310</v>
      </c>
      <c r="B526" s="974"/>
      <c r="C526" s="974"/>
      <c r="D526" s="975"/>
      <c r="E526" s="757">
        <f>SUM('[4]dbfo_poz:PPP5'!E526)</f>
        <v>0</v>
      </c>
      <c r="F526" s="952">
        <f>SUM('[4]dbfo_poz:PPP5'!F526)</f>
        <v>0</v>
      </c>
      <c r="G526" s="536"/>
    </row>
    <row r="527" spans="1:7" x14ac:dyDescent="0.25">
      <c r="A527" s="973" t="s">
        <v>311</v>
      </c>
      <c r="B527" s="974"/>
      <c r="C527" s="974"/>
      <c r="D527" s="975"/>
      <c r="E527" s="757">
        <f>SUM('[4]dbfo_poz:PPP5'!E527)</f>
        <v>0</v>
      </c>
      <c r="F527" s="952">
        <f>SUM('[4]dbfo_poz:PPP5'!F527)</f>
        <v>0</v>
      </c>
      <c r="G527" s="536"/>
    </row>
    <row r="528" spans="1:7" x14ac:dyDescent="0.25">
      <c r="A528" s="977" t="s">
        <v>312</v>
      </c>
      <c r="B528" s="978"/>
      <c r="C528" s="978"/>
      <c r="D528" s="979"/>
      <c r="E528" s="970">
        <f>SUM('[4]dbfo_poz:PPP5'!E528)</f>
        <v>0</v>
      </c>
      <c r="F528" s="971">
        <f>SUM('[4]dbfo_poz:PPP5'!F528)</f>
        <v>0</v>
      </c>
      <c r="G528" s="980"/>
    </row>
    <row r="529" spans="1:9" x14ac:dyDescent="0.25">
      <c r="A529" s="973" t="s">
        <v>313</v>
      </c>
      <c r="B529" s="974"/>
      <c r="C529" s="974"/>
      <c r="D529" s="975"/>
      <c r="E529" s="757">
        <f>SUM('[4]dbfo_poz:PPP5'!E529)</f>
        <v>0</v>
      </c>
      <c r="F529" s="952">
        <f>SUM('[4]dbfo_poz:PPP5'!F529)</f>
        <v>0</v>
      </c>
      <c r="G529" s="536"/>
    </row>
    <row r="530" spans="1:9" x14ac:dyDescent="0.25">
      <c r="A530" s="973" t="s">
        <v>314</v>
      </c>
      <c r="B530" s="974"/>
      <c r="C530" s="974"/>
      <c r="D530" s="975"/>
      <c r="E530" s="757">
        <f>SUM('[4]dbfo_poz:PPP5'!E530)</f>
        <v>0</v>
      </c>
      <c r="F530" s="952">
        <f>SUM('[4]dbfo_poz:PPP5'!F530)</f>
        <v>0</v>
      </c>
      <c r="G530" s="536"/>
    </row>
    <row r="531" spans="1:9" x14ac:dyDescent="0.25">
      <c r="A531" s="973" t="s">
        <v>315</v>
      </c>
      <c r="B531" s="974"/>
      <c r="C531" s="974"/>
      <c r="D531" s="975"/>
      <c r="E531" s="757">
        <f>SUM('[4]dbfo_poz:PPP5'!E531)</f>
        <v>0</v>
      </c>
      <c r="F531" s="952">
        <f>SUM('[4]dbfo_poz:PPP5'!F531)</f>
        <v>0</v>
      </c>
      <c r="G531" s="536"/>
    </row>
    <row r="532" spans="1:9" x14ac:dyDescent="0.25">
      <c r="A532" s="973" t="s">
        <v>316</v>
      </c>
      <c r="B532" s="974"/>
      <c r="C532" s="974"/>
      <c r="D532" s="975"/>
      <c r="E532" s="757">
        <f>SUM('[4]dbfo_poz:PPP5'!E532)</f>
        <v>0</v>
      </c>
      <c r="F532" s="952">
        <f>SUM('[4]dbfo_poz:PPP5'!F532)</f>
        <v>0</v>
      </c>
      <c r="G532" s="536"/>
    </row>
    <row r="533" spans="1:9" x14ac:dyDescent="0.25">
      <c r="A533" s="973" t="s">
        <v>317</v>
      </c>
      <c r="B533" s="974"/>
      <c r="C533" s="974"/>
      <c r="D533" s="975"/>
      <c r="E533" s="757">
        <f>SUM('[4]dbfo_poz:PPP5'!E533)</f>
        <v>0</v>
      </c>
      <c r="F533" s="952">
        <f>SUM('[4]dbfo_poz:PPP5'!F533)</f>
        <v>0</v>
      </c>
      <c r="G533" s="536"/>
    </row>
    <row r="534" spans="1:9" x14ac:dyDescent="0.25">
      <c r="A534" s="973" t="s">
        <v>318</v>
      </c>
      <c r="B534" s="974"/>
      <c r="C534" s="974"/>
      <c r="D534" s="975"/>
      <c r="E534" s="757">
        <f>SUM('[4]dbfo_poz:PPP5'!E534)</f>
        <v>0</v>
      </c>
      <c r="F534" s="952">
        <f>SUM('[4]dbfo_poz:PPP5'!F534)</f>
        <v>0</v>
      </c>
      <c r="G534" s="536"/>
    </row>
    <row r="535" spans="1:9" x14ac:dyDescent="0.25">
      <c r="A535" s="981" t="s">
        <v>319</v>
      </c>
      <c r="B535" s="982"/>
      <c r="C535" s="982"/>
      <c r="D535" s="983"/>
      <c r="E535" s="757">
        <f>SUM('[4]dbfo_poz:PPP5'!E535)</f>
        <v>0</v>
      </c>
      <c r="F535" s="952">
        <f>SUM('[4]dbfo_poz:PPP5'!F535)</f>
        <v>0</v>
      </c>
      <c r="G535" s="536"/>
    </row>
    <row r="536" spans="1:9" x14ac:dyDescent="0.25">
      <c r="A536" s="981" t="s">
        <v>320</v>
      </c>
      <c r="B536" s="982"/>
      <c r="C536" s="982"/>
      <c r="D536" s="983"/>
      <c r="E536" s="757">
        <f>SUM('[4]dbfo_poz:PPP5'!E536)</f>
        <v>0</v>
      </c>
      <c r="F536" s="952">
        <f>SUM('[4]dbfo_poz:PPP5'!F536)</f>
        <v>0</v>
      </c>
      <c r="G536" s="536"/>
    </row>
    <row r="537" spans="1:9" x14ac:dyDescent="0.25">
      <c r="A537" s="981" t="s">
        <v>321</v>
      </c>
      <c r="B537" s="982"/>
      <c r="C537" s="982"/>
      <c r="D537" s="983"/>
      <c r="E537" s="757">
        <f>SUM('[4]dbfo_poz:PPP5'!E537)</f>
        <v>0</v>
      </c>
      <c r="F537" s="952">
        <f>SUM('[4]dbfo_poz:PPP5'!F537)</f>
        <v>0</v>
      </c>
      <c r="G537" s="536"/>
    </row>
    <row r="538" spans="1:9" x14ac:dyDescent="0.25">
      <c r="A538" s="984" t="s">
        <v>322</v>
      </c>
      <c r="B538" s="985"/>
      <c r="C538" s="985"/>
      <c r="D538" s="986"/>
      <c r="E538" s="757">
        <f>SUM('[4]dbfo_poz:PPP5'!E538)</f>
        <v>0</v>
      </c>
      <c r="F538" s="952">
        <f>SUM('[4]dbfo_poz:PPP5'!F538)</f>
        <v>0</v>
      </c>
      <c r="G538" s="536"/>
    </row>
    <row r="539" spans="1:9" ht="15.75" customHeight="1" thickBot="1" x14ac:dyDescent="0.3">
      <c r="A539" s="987" t="s">
        <v>323</v>
      </c>
      <c r="B539" s="988"/>
      <c r="C539" s="988"/>
      <c r="D539" s="989"/>
      <c r="E539" s="757">
        <f>SUM('[4]dbfo_poz:PPP5'!E539)</f>
        <v>139605.16</v>
      </c>
      <c r="F539" s="959">
        <f>SUM('[4]dbfo_poz:PPP5'!F539)</f>
        <v>261706.83000000005</v>
      </c>
      <c r="G539" s="536"/>
      <c r="I539" s="980"/>
    </row>
    <row r="540" spans="1:9" ht="13.5" thickBot="1" x14ac:dyDescent="0.3">
      <c r="A540" s="990" t="s">
        <v>324</v>
      </c>
      <c r="B540" s="991"/>
      <c r="C540" s="991"/>
      <c r="D540" s="992"/>
      <c r="E540" s="768">
        <f>SUM(E497+E506+E507+E508+E509+E510)</f>
        <v>3271233.37</v>
      </c>
      <c r="F540" s="768">
        <f>SUM(F497+F506+F507+F508+F509+F510)</f>
        <v>4478372.83</v>
      </c>
      <c r="G540" s="946"/>
    </row>
    <row r="542" spans="1:9" x14ac:dyDescent="0.2">
      <c r="A542" s="993" t="s">
        <v>325</v>
      </c>
      <c r="B542" s="994"/>
      <c r="C542" s="994"/>
      <c r="D542" s="994"/>
    </row>
    <row r="543" spans="1:9" ht="13.5" thickBot="1" x14ac:dyDescent="0.25">
      <c r="A543" s="900"/>
      <c r="B543" s="900"/>
      <c r="C543" s="620"/>
    </row>
    <row r="544" spans="1:9" x14ac:dyDescent="0.25">
      <c r="A544" s="995" t="s">
        <v>326</v>
      </c>
      <c r="B544" s="996"/>
      <c r="C544" s="544" t="s">
        <v>269</v>
      </c>
      <c r="D544" s="544" t="s">
        <v>270</v>
      </c>
    </row>
    <row r="545" spans="1:5" ht="13.5" thickBot="1" x14ac:dyDescent="0.3">
      <c r="A545" s="997"/>
      <c r="B545" s="998"/>
      <c r="C545" s="999"/>
      <c r="D545" s="1000"/>
    </row>
    <row r="546" spans="1:5" x14ac:dyDescent="0.25">
      <c r="A546" s="1001" t="s">
        <v>327</v>
      </c>
      <c r="B546" s="1002"/>
      <c r="C546" s="757">
        <f>SUM('[4]dbfo_poz:PPP5'!C546)</f>
        <v>1579240.26</v>
      </c>
      <c r="D546" s="757">
        <f>SUM('[4]dbfo_poz:PPP5'!D546)</f>
        <v>1732133.8599999999</v>
      </c>
    </row>
    <row r="547" spans="1:5" x14ac:dyDescent="0.25">
      <c r="A547" s="729" t="s">
        <v>328</v>
      </c>
      <c r="B547" s="730"/>
      <c r="C547" s="757">
        <f>SUM('[4]dbfo_poz:PPP5'!C547)</f>
        <v>0</v>
      </c>
      <c r="D547" s="757">
        <f>SUM('[4]dbfo_poz:PPP5'!D547)</f>
        <v>0</v>
      </c>
    </row>
    <row r="548" spans="1:5" x14ac:dyDescent="0.25">
      <c r="A548" s="734" t="s">
        <v>329</v>
      </c>
      <c r="B548" s="735"/>
      <c r="C548" s="757">
        <f>SUM('[4]dbfo_poz:PPP5'!C548)</f>
        <v>3903099.3199999994</v>
      </c>
      <c r="D548" s="757">
        <f>SUM('[4]dbfo_poz:PPP5'!D548)</f>
        <v>4801325.62</v>
      </c>
    </row>
    <row r="549" spans="1:5" ht="30" customHeight="1" x14ac:dyDescent="0.25">
      <c r="A549" s="859" t="s">
        <v>330</v>
      </c>
      <c r="B549" s="860"/>
      <c r="C549" s="757">
        <f>SUM('[4]dbfo_poz:PPP5'!C549)</f>
        <v>0</v>
      </c>
      <c r="D549" s="757">
        <f>SUM('[4]dbfo_poz:PPP5'!D549)</f>
        <v>0</v>
      </c>
    </row>
    <row r="550" spans="1:5" ht="43.9" customHeight="1" x14ac:dyDescent="0.25">
      <c r="A550" s="601" t="s">
        <v>331</v>
      </c>
      <c r="B550" s="733"/>
      <c r="C550" s="757">
        <f>SUM('[4]dbfo_poz:PPP5'!C550)</f>
        <v>0</v>
      </c>
      <c r="D550" s="757">
        <f>SUM('[4]dbfo_poz:PPP5'!D550)</f>
        <v>0</v>
      </c>
    </row>
    <row r="551" spans="1:5" ht="27" customHeight="1" x14ac:dyDescent="0.25">
      <c r="A551" s="601" t="s">
        <v>332</v>
      </c>
      <c r="B551" s="733"/>
      <c r="C551" s="757">
        <f>SUM('[4]dbfo_poz:PPP5'!C551)</f>
        <v>115336.11999999998</v>
      </c>
      <c r="D551" s="757">
        <f>SUM('[4]dbfo_poz:PPP5'!D551)</f>
        <v>108956.09999999998</v>
      </c>
    </row>
    <row r="552" spans="1:5" x14ac:dyDescent="0.25">
      <c r="A552" s="1003" t="s">
        <v>333</v>
      </c>
      <c r="B552" s="1004"/>
      <c r="C552" s="970">
        <f>SUM('[4]dbfo_poz:PPP5'!C552)</f>
        <v>0</v>
      </c>
      <c r="D552" s="970">
        <f>SUM('[4]dbfo_poz:PPP5'!D552)</f>
        <v>0</v>
      </c>
      <c r="E552" s="980"/>
    </row>
    <row r="553" spans="1:5" ht="28.9" customHeight="1" x14ac:dyDescent="0.25">
      <c r="A553" s="601" t="s">
        <v>334</v>
      </c>
      <c r="B553" s="733"/>
      <c r="C553" s="757">
        <f>SUM('[4]dbfo_poz:PPP5'!C553)</f>
        <v>1229.25</v>
      </c>
      <c r="D553" s="757">
        <f>SUM('[4]dbfo_poz:PPP5'!D553)</f>
        <v>15113.31</v>
      </c>
    </row>
    <row r="554" spans="1:5" ht="35.450000000000003" customHeight="1" x14ac:dyDescent="0.25">
      <c r="A554" s="859" t="s">
        <v>335</v>
      </c>
      <c r="B554" s="860"/>
      <c r="C554" s="757">
        <f>SUM('[4]dbfo_poz:PPP5'!C554)</f>
        <v>666.83999999999992</v>
      </c>
      <c r="D554" s="757">
        <f>SUM('[4]dbfo_poz:PPP5'!D554)</f>
        <v>0</v>
      </c>
    </row>
    <row r="555" spans="1:5" ht="13.5" thickBot="1" x14ac:dyDescent="0.3">
      <c r="A555" s="1005" t="s">
        <v>17</v>
      </c>
      <c r="B555" s="1006"/>
      <c r="C555" s="757">
        <f>SUM('[4]dbfo_poz:PPP5'!C555)</f>
        <v>0</v>
      </c>
      <c r="D555" s="757">
        <f>SUM('[4]dbfo_poz:PPP5'!D555)</f>
        <v>0</v>
      </c>
    </row>
    <row r="556" spans="1:5" ht="13.5" thickBot="1" x14ac:dyDescent="0.3">
      <c r="A556" s="720" t="s">
        <v>84</v>
      </c>
      <c r="B556" s="721"/>
      <c r="C556" s="768">
        <f>SUM(C546:C555)</f>
        <v>5599571.7899999991</v>
      </c>
      <c r="D556" s="768">
        <f>SUM(D546:D555)</f>
        <v>6657528.8899999997</v>
      </c>
    </row>
    <row r="559" spans="1:5" x14ac:dyDescent="0.25">
      <c r="A559" s="941" t="s">
        <v>336</v>
      </c>
      <c r="B559" s="941"/>
      <c r="C559" s="941"/>
    </row>
    <row r="560" spans="1:5" ht="7.9" customHeight="1" thickBot="1" x14ac:dyDescent="0.3">
      <c r="A560" s="900"/>
      <c r="B560" s="900"/>
      <c r="C560" s="900"/>
    </row>
    <row r="561" spans="1:6" ht="26.25" thickBot="1" x14ac:dyDescent="0.3">
      <c r="A561" s="1007" t="s">
        <v>337</v>
      </c>
      <c r="B561" s="1008"/>
      <c r="C561" s="1008"/>
      <c r="D561" s="1009"/>
      <c r="E561" s="841" t="s">
        <v>269</v>
      </c>
      <c r="F561" s="623" t="s">
        <v>270</v>
      </c>
    </row>
    <row r="562" spans="1:6" ht="13.5" thickBot="1" x14ac:dyDescent="0.3">
      <c r="A562" s="593" t="s">
        <v>338</v>
      </c>
      <c r="B562" s="943"/>
      <c r="C562" s="943"/>
      <c r="D562" s="944"/>
      <c r="E562" s="960">
        <f>E563+E564+E565</f>
        <v>0</v>
      </c>
      <c r="F562" s="960">
        <f>F563+F564+F565</f>
        <v>0</v>
      </c>
    </row>
    <row r="563" spans="1:6" x14ac:dyDescent="0.25">
      <c r="A563" s="1010" t="s">
        <v>339</v>
      </c>
      <c r="B563" s="1011"/>
      <c r="C563" s="1011"/>
      <c r="D563" s="1012"/>
      <c r="E563" s="1013">
        <f>SUM('[4]dbfo_poz:PPP5'!E563)</f>
        <v>0</v>
      </c>
      <c r="F563" s="1014">
        <f>SUM('[4]dbfo_poz:PPP5'!F563)</f>
        <v>0</v>
      </c>
    </row>
    <row r="564" spans="1:6" x14ac:dyDescent="0.25">
      <c r="A564" s="1015" t="s">
        <v>340</v>
      </c>
      <c r="B564" s="1016"/>
      <c r="C564" s="1016"/>
      <c r="D564" s="1017"/>
      <c r="E564" s="1018">
        <f>SUM('[4]dbfo_poz:PPP5'!E564)</f>
        <v>0</v>
      </c>
      <c r="F564" s="1019">
        <f>SUM('[4]dbfo_poz:PPP5'!F564)</f>
        <v>0</v>
      </c>
    </row>
    <row r="565" spans="1:6" ht="13.5" thickBot="1" x14ac:dyDescent="0.3">
      <c r="A565" s="1020" t="s">
        <v>341</v>
      </c>
      <c r="B565" s="1021"/>
      <c r="C565" s="1021"/>
      <c r="D565" s="1022"/>
      <c r="E565" s="1023">
        <f>SUM('[4]dbfo_poz:PPP5'!E565)</f>
        <v>0</v>
      </c>
      <c r="F565" s="1024">
        <f>SUM('[4]dbfo_poz:PPP5'!F565)</f>
        <v>0</v>
      </c>
    </row>
    <row r="566" spans="1:6" ht="13.5" thickBot="1" x14ac:dyDescent="0.3">
      <c r="A566" s="1025" t="s">
        <v>342</v>
      </c>
      <c r="B566" s="1026"/>
      <c r="C566" s="1026"/>
      <c r="D566" s="1027"/>
      <c r="E566" s="960">
        <v>0</v>
      </c>
      <c r="F566" s="1028">
        <v>0</v>
      </c>
    </row>
    <row r="567" spans="1:6" ht="13.5" thickBot="1" x14ac:dyDescent="0.3">
      <c r="A567" s="1029" t="s">
        <v>343</v>
      </c>
      <c r="B567" s="1030"/>
      <c r="C567" s="1030"/>
      <c r="D567" s="1031"/>
      <c r="E567" s="903">
        <f>SUM(E568:E577)</f>
        <v>863165.05</v>
      </c>
      <c r="F567" s="903">
        <f>SUM(F568:F577)</f>
        <v>1342071.4800000002</v>
      </c>
    </row>
    <row r="568" spans="1:6" x14ac:dyDescent="0.25">
      <c r="A568" s="1032" t="s">
        <v>344</v>
      </c>
      <c r="B568" s="1033"/>
      <c r="C568" s="1033"/>
      <c r="D568" s="1034"/>
      <c r="E568" s="905">
        <f>SUM('[4]dbfo_poz:PPP5'!E568)</f>
        <v>578664.72</v>
      </c>
      <c r="F568" s="906">
        <f>SUM('[4]dbfo_poz:PPP5'!F568)</f>
        <v>905756.76000000013</v>
      </c>
    </row>
    <row r="569" spans="1:6" x14ac:dyDescent="0.25">
      <c r="A569" s="953" t="s">
        <v>345</v>
      </c>
      <c r="B569" s="954"/>
      <c r="C569" s="954"/>
      <c r="D569" s="955"/>
      <c r="E569" s="908">
        <f>SUM('[4]dbfo_poz:PPP5'!E569)</f>
        <v>0</v>
      </c>
      <c r="F569" s="909">
        <f>SUM('[4]dbfo_poz:PPP5'!F569)</f>
        <v>0</v>
      </c>
    </row>
    <row r="570" spans="1:6" x14ac:dyDescent="0.25">
      <c r="A570" s="953" t="s">
        <v>346</v>
      </c>
      <c r="B570" s="954"/>
      <c r="C570" s="954"/>
      <c r="D570" s="955"/>
      <c r="E570" s="1035">
        <f>SUM('[4]dbfo_poz:PPP5'!E570)</f>
        <v>300</v>
      </c>
      <c r="F570" s="1036">
        <f>SUM('[4]dbfo_poz:PPP5'!F570)</f>
        <v>0</v>
      </c>
    </row>
    <row r="571" spans="1:6" x14ac:dyDescent="0.25">
      <c r="A571" s="953" t="s">
        <v>347</v>
      </c>
      <c r="B571" s="954"/>
      <c r="C571" s="954"/>
      <c r="D571" s="955"/>
      <c r="E571" s="1035">
        <f>SUM('[4]dbfo_poz:PPP5'!E571)</f>
        <v>0</v>
      </c>
      <c r="F571" s="1036">
        <f>SUM('[4]dbfo_poz:PPP5'!F571)</f>
        <v>0</v>
      </c>
    </row>
    <row r="572" spans="1:6" x14ac:dyDescent="0.25">
      <c r="A572" s="953" t="s">
        <v>348</v>
      </c>
      <c r="B572" s="954"/>
      <c r="C572" s="954"/>
      <c r="D572" s="955"/>
      <c r="E572" s="1035">
        <f>SUM('[4]dbfo_poz:PPP5'!E572)</f>
        <v>59718.62</v>
      </c>
      <c r="F572" s="1036">
        <f>SUM('[4]dbfo_poz:PPP5'!F572)</f>
        <v>166255.29999999999</v>
      </c>
    </row>
    <row r="573" spans="1:6" x14ac:dyDescent="0.25">
      <c r="A573" s="953" t="s">
        <v>349</v>
      </c>
      <c r="B573" s="954"/>
      <c r="C573" s="954"/>
      <c r="D573" s="955"/>
      <c r="E573" s="1035">
        <f>SUM('[4]dbfo_poz:PPP5'!E573)</f>
        <v>3678.42</v>
      </c>
      <c r="F573" s="1036">
        <f>SUM('[4]dbfo_poz:PPP5'!F573)</f>
        <v>5170.12</v>
      </c>
    </row>
    <row r="574" spans="1:6" x14ac:dyDescent="0.25">
      <c r="A574" s="953" t="s">
        <v>350</v>
      </c>
      <c r="B574" s="954"/>
      <c r="C574" s="954"/>
      <c r="D574" s="955"/>
      <c r="E574" s="1035">
        <f>SUM('[4]dbfo_poz:PPP5'!E574)</f>
        <v>0</v>
      </c>
      <c r="F574" s="1036">
        <f>SUM('[4]dbfo_poz:PPP5'!F574)</f>
        <v>0</v>
      </c>
    </row>
    <row r="575" spans="1:6" ht="31.15" customHeight="1" x14ac:dyDescent="0.25">
      <c r="A575" s="1015" t="s">
        <v>351</v>
      </c>
      <c r="B575" s="1016"/>
      <c r="C575" s="1016"/>
      <c r="D575" s="1017"/>
      <c r="E575" s="1035">
        <f>SUM('[4]dbfo_poz:PPP5'!E575)</f>
        <v>0</v>
      </c>
      <c r="F575" s="1036">
        <f>SUM('[4]dbfo_poz:PPP5'!F575)</f>
        <v>0</v>
      </c>
    </row>
    <row r="576" spans="1:6" ht="54.6" customHeight="1" x14ac:dyDescent="0.25">
      <c r="A576" s="1015" t="s">
        <v>352</v>
      </c>
      <c r="B576" s="1016"/>
      <c r="C576" s="1016"/>
      <c r="D576" s="1017"/>
      <c r="E576" s="1035">
        <f>SUM('[4]dbfo_poz:PPP5'!E576)</f>
        <v>0</v>
      </c>
      <c r="F576" s="1036">
        <f>SUM('[4]dbfo_poz:PPP5'!F576)</f>
        <v>0</v>
      </c>
    </row>
    <row r="577" spans="1:9" ht="63.6" customHeight="1" thickBot="1" x14ac:dyDescent="0.3">
      <c r="A577" s="1020" t="s">
        <v>353</v>
      </c>
      <c r="B577" s="1021"/>
      <c r="C577" s="1021"/>
      <c r="D577" s="1022"/>
      <c r="E577" s="1037">
        <f>SUM('[4]dbfo_poz:PPP5'!E577)</f>
        <v>220803.28999999998</v>
      </c>
      <c r="F577" s="1038">
        <f>SUM('[4]dbfo_poz:PPP5'!F577)</f>
        <v>264889.30000000005</v>
      </c>
    </row>
    <row r="578" spans="1:9" ht="13.5" thickBot="1" x14ac:dyDescent="0.3">
      <c r="A578" s="1039" t="s">
        <v>84</v>
      </c>
      <c r="B578" s="1040"/>
      <c r="C578" s="1040"/>
      <c r="D578" s="1041"/>
      <c r="E578" s="698">
        <f>SUM(E562+E566+E567)</f>
        <v>863165.05</v>
      </c>
      <c r="F578" s="698">
        <f>SUM(F562+F566+F567)</f>
        <v>1342071.4800000002</v>
      </c>
    </row>
    <row r="579" spans="1:9" ht="18" customHeight="1" x14ac:dyDescent="0.25"/>
    <row r="580" spans="1:9" ht="18" customHeight="1" x14ac:dyDescent="0.25"/>
    <row r="581" spans="1:9" x14ac:dyDescent="0.2">
      <c r="A581" s="993" t="s">
        <v>354</v>
      </c>
      <c r="B581" s="994"/>
      <c r="C581" s="994"/>
      <c r="D581" s="994"/>
    </row>
    <row r="582" spans="1:9" ht="17.45" customHeight="1" thickBot="1" x14ac:dyDescent="0.25">
      <c r="A582" s="900"/>
      <c r="B582" s="900"/>
      <c r="C582" s="620"/>
      <c r="D582" s="620"/>
    </row>
    <row r="583" spans="1:9" ht="26.25" thickBot="1" x14ac:dyDescent="0.3">
      <c r="A583" s="541" t="s">
        <v>355</v>
      </c>
      <c r="B583" s="542"/>
      <c r="C583" s="542"/>
      <c r="D583" s="543"/>
      <c r="E583" s="841" t="s">
        <v>269</v>
      </c>
      <c r="F583" s="623" t="s">
        <v>270</v>
      </c>
    </row>
    <row r="584" spans="1:9" ht="30.75" customHeight="1" thickBot="1" x14ac:dyDescent="0.3">
      <c r="A584" s="963" t="s">
        <v>356</v>
      </c>
      <c r="B584" s="964"/>
      <c r="C584" s="964"/>
      <c r="D584" s="965"/>
      <c r="E584" s="1042"/>
      <c r="F584" s="1042"/>
    </row>
    <row r="585" spans="1:9" ht="13.5" thickBot="1" x14ac:dyDescent="0.3">
      <c r="A585" s="593" t="s">
        <v>357</v>
      </c>
      <c r="B585" s="943"/>
      <c r="C585" s="943"/>
      <c r="D585" s="944"/>
      <c r="E585" s="945">
        <f>SUM(E586+E587+E591)</f>
        <v>14543.79</v>
      </c>
      <c r="F585" s="945">
        <f>SUM(F586+F587+F591)</f>
        <v>689862.03999999992</v>
      </c>
    </row>
    <row r="586" spans="1:9" x14ac:dyDescent="0.25">
      <c r="A586" s="1043" t="s">
        <v>358</v>
      </c>
      <c r="B586" s="1044"/>
      <c r="C586" s="1044"/>
      <c r="D586" s="1045"/>
      <c r="E586" s="757">
        <f>SUM('[4]dbfo_poz:PPP5'!E586)</f>
        <v>0</v>
      </c>
      <c r="F586" s="757">
        <f>SUM('[4]dbfo_poz:PPP5'!F586)</f>
        <v>0</v>
      </c>
    </row>
    <row r="587" spans="1:9" x14ac:dyDescent="0.25">
      <c r="A587" s="592" t="s">
        <v>359</v>
      </c>
      <c r="B587" s="1046"/>
      <c r="C587" s="1046"/>
      <c r="D587" s="1047"/>
      <c r="E587" s="757">
        <f>SUM('[4]dbfo_poz:PPP5'!E587)</f>
        <v>13115.230000000001</v>
      </c>
      <c r="F587" s="757">
        <f>SUM('[4]dbfo_poz:PPP5'!F587)</f>
        <v>686916.78999999992</v>
      </c>
    </row>
    <row r="588" spans="1:9" ht="27.6" customHeight="1" x14ac:dyDescent="0.25">
      <c r="A588" s="1015" t="s">
        <v>360</v>
      </c>
      <c r="B588" s="1016"/>
      <c r="C588" s="1016"/>
      <c r="D588" s="1017"/>
      <c r="E588" s="757">
        <f>SUM('[4]dbfo_poz:PPP5'!E588)</f>
        <v>0</v>
      </c>
      <c r="F588" s="757">
        <f>SUM('[4]dbfo_poz:PPP5'!F588)</f>
        <v>0</v>
      </c>
    </row>
    <row r="589" spans="1:9" x14ac:dyDescent="0.25">
      <c r="A589" s="1015" t="s">
        <v>361</v>
      </c>
      <c r="B589" s="1016"/>
      <c r="C589" s="1016"/>
      <c r="D589" s="1017"/>
      <c r="E589" s="757">
        <f>SUM('[4]dbfo_poz:PPP5'!E589)</f>
        <v>0</v>
      </c>
      <c r="F589" s="757">
        <f>SUM('[4]dbfo_poz:PPP5'!F589)</f>
        <v>0</v>
      </c>
    </row>
    <row r="590" spans="1:9" x14ac:dyDescent="0.25">
      <c r="A590" s="1015" t="s">
        <v>362</v>
      </c>
      <c r="B590" s="1016"/>
      <c r="C590" s="1016"/>
      <c r="D590" s="1017"/>
      <c r="E590" s="757">
        <f>SUM('[4]dbfo_poz:PPP5'!E590)</f>
        <v>13115.230000000001</v>
      </c>
      <c r="F590" s="757">
        <f>SUM('[4]dbfo_poz:PPP5'!F590)</f>
        <v>686916.78999999992</v>
      </c>
    </row>
    <row r="591" spans="1:9" x14ac:dyDescent="0.25">
      <c r="A591" s="760" t="s">
        <v>363</v>
      </c>
      <c r="B591" s="1048"/>
      <c r="C591" s="1048"/>
      <c r="D591" s="761"/>
      <c r="E591" s="1049">
        <f>SUM(E593:E596)</f>
        <v>1428.5600000000002</v>
      </c>
      <c r="F591" s="1049">
        <f>SUM(F593:F596)</f>
        <v>2945.25</v>
      </c>
    </row>
    <row r="592" spans="1:9" x14ac:dyDescent="0.25">
      <c r="A592" s="1015" t="s">
        <v>364</v>
      </c>
      <c r="B592" s="1016"/>
      <c r="C592" s="1016"/>
      <c r="D592" s="1017"/>
      <c r="E592" s="1018">
        <f>SUM('[4]dbfo_poz:PPP5'!E592)</f>
        <v>0</v>
      </c>
      <c r="F592" s="1019">
        <f>SUM('[4]dbfo_poz:PPP5'!F592)</f>
        <v>0</v>
      </c>
      <c r="G592" s="740"/>
      <c r="H592" s="740"/>
      <c r="I592" s="1050"/>
    </row>
    <row r="593" spans="1:6" x14ac:dyDescent="0.25">
      <c r="A593" s="606" t="s">
        <v>365</v>
      </c>
      <c r="B593" s="956"/>
      <c r="C593" s="956"/>
      <c r="D593" s="759"/>
      <c r="E593" s="1018">
        <f>SUM('[4]dbfo_poz:PPP5'!E593)</f>
        <v>0</v>
      </c>
      <c r="F593" s="1019">
        <f>SUM('[4]dbfo_poz:PPP5'!F593)</f>
        <v>0</v>
      </c>
    </row>
    <row r="594" spans="1:6" x14ac:dyDescent="0.25">
      <c r="A594" s="1051" t="s">
        <v>366</v>
      </c>
      <c r="B594" s="1052"/>
      <c r="C594" s="1052"/>
      <c r="D594" s="1053"/>
      <c r="E594" s="1018">
        <f>SUM('[4]dbfo_poz:PPP5'!E594)</f>
        <v>0</v>
      </c>
      <c r="F594" s="1019">
        <f>SUM('[4]dbfo_poz:PPP5'!F594)</f>
        <v>0</v>
      </c>
    </row>
    <row r="595" spans="1:6" x14ac:dyDescent="0.25">
      <c r="A595" s="1051" t="s">
        <v>367</v>
      </c>
      <c r="B595" s="1052"/>
      <c r="C595" s="1052"/>
      <c r="D595" s="1053"/>
      <c r="E595" s="1018">
        <f>SUM('[4]dbfo_poz:PPP5'!E595)</f>
        <v>0</v>
      </c>
      <c r="F595" s="1019">
        <f>SUM('[4]dbfo_poz:PPP5'!F595)</f>
        <v>0</v>
      </c>
    </row>
    <row r="596" spans="1:6" ht="55.15" customHeight="1" thickBot="1" x14ac:dyDescent="0.3">
      <c r="A596" s="1020" t="s">
        <v>368</v>
      </c>
      <c r="B596" s="1021"/>
      <c r="C596" s="1021"/>
      <c r="D596" s="1022"/>
      <c r="E596" s="1023">
        <f>SUM('[4]dbfo_poz:PPP5'!E596)</f>
        <v>1428.5600000000002</v>
      </c>
      <c r="F596" s="1024">
        <f>SUM('[4]dbfo_poz:PPP5'!F596)</f>
        <v>2945.25</v>
      </c>
    </row>
    <row r="597" spans="1:6" ht="13.5" thickBot="1" x14ac:dyDescent="0.3">
      <c r="A597" s="1039" t="s">
        <v>369</v>
      </c>
      <c r="B597" s="1040"/>
      <c r="C597" s="1040"/>
      <c r="D597" s="1041"/>
      <c r="E597" s="698">
        <f>SUM(E584+E585)</f>
        <v>14543.79</v>
      </c>
      <c r="F597" s="698">
        <f>SUM(F584+F585)</f>
        <v>689862.03999999992</v>
      </c>
    </row>
    <row r="600" spans="1:6" x14ac:dyDescent="0.2">
      <c r="A600" s="1054" t="s">
        <v>370</v>
      </c>
      <c r="B600" s="1055"/>
      <c r="C600" s="1055"/>
      <c r="D600" s="1056"/>
      <c r="E600" s="1056"/>
      <c r="F600" s="1056"/>
    </row>
    <row r="601" spans="1:6" ht="13.5" thickBot="1" x14ac:dyDescent="0.25">
      <c r="A601" s="377"/>
      <c r="B601" s="377"/>
      <c r="C601" s="377"/>
    </row>
    <row r="602" spans="1:6" ht="26.25" thickBot="1" x14ac:dyDescent="0.3">
      <c r="A602" s="1057"/>
      <c r="B602" s="1058"/>
      <c r="C602" s="1058"/>
      <c r="D602" s="1059"/>
      <c r="E602" s="841" t="s">
        <v>269</v>
      </c>
      <c r="F602" s="623" t="s">
        <v>270</v>
      </c>
    </row>
    <row r="603" spans="1:6" ht="13.5" thickBot="1" x14ac:dyDescent="0.3">
      <c r="A603" s="1060" t="s">
        <v>371</v>
      </c>
      <c r="B603" s="1061"/>
      <c r="C603" s="1061"/>
      <c r="D603" s="1062"/>
      <c r="E603" s="945"/>
      <c r="F603" s="945"/>
    </row>
    <row r="604" spans="1:6" ht="13.5" thickBot="1" x14ac:dyDescent="0.3">
      <c r="A604" s="1025" t="s">
        <v>372</v>
      </c>
      <c r="B604" s="1026"/>
      <c r="C604" s="1026"/>
      <c r="D604" s="1027"/>
      <c r="E604" s="945">
        <f>SUM(E605:E606)</f>
        <v>15877.25</v>
      </c>
      <c r="F604" s="945">
        <f>SUM(F605:F606)</f>
        <v>79151.61000000003</v>
      </c>
    </row>
    <row r="605" spans="1:6" ht="26.45" customHeight="1" x14ac:dyDescent="0.25">
      <c r="A605" s="1010" t="s">
        <v>373</v>
      </c>
      <c r="B605" s="1011"/>
      <c r="C605" s="1011"/>
      <c r="D605" s="1012"/>
      <c r="E605" s="757">
        <f>SUM('[4]dbfo_poz:PPP5'!E605)</f>
        <v>15877.25</v>
      </c>
      <c r="F605" s="757">
        <f>SUM('[4]dbfo_poz:PPP5'!F605)</f>
        <v>79151.61000000003</v>
      </c>
    </row>
    <row r="606" spans="1:6" ht="16.149999999999999" customHeight="1" thickBot="1" x14ac:dyDescent="0.3">
      <c r="A606" s="1063" t="s">
        <v>374</v>
      </c>
      <c r="B606" s="1064"/>
      <c r="C606" s="1064"/>
      <c r="D606" s="1065"/>
      <c r="E606" s="757">
        <f>SUM('[4]dbfo_poz:PPP5'!E606)</f>
        <v>0</v>
      </c>
      <c r="F606" s="757">
        <f>SUM('[4]dbfo_poz:PPP5'!F606)</f>
        <v>0</v>
      </c>
    </row>
    <row r="607" spans="1:6" ht="13.5" thickBot="1" x14ac:dyDescent="0.3">
      <c r="A607" s="1025" t="s">
        <v>375</v>
      </c>
      <c r="B607" s="1026"/>
      <c r="C607" s="1026"/>
      <c r="D607" s="1027"/>
      <c r="E607" s="945">
        <f>SUM(E608:E614)</f>
        <v>3777.7599999999998</v>
      </c>
      <c r="F607" s="945">
        <f>SUM(F608:F614)</f>
        <v>6304.77</v>
      </c>
    </row>
    <row r="608" spans="1:6" x14ac:dyDescent="0.25">
      <c r="A608" s="1032" t="s">
        <v>376</v>
      </c>
      <c r="B608" s="1033"/>
      <c r="C608" s="1033"/>
      <c r="D608" s="1034"/>
      <c r="E608" s="1066">
        <f>SUM('[4]dbfo_poz:PPP5'!E608)</f>
        <v>0</v>
      </c>
      <c r="F608" s="1066">
        <f>SUM('[4]dbfo_poz:PPP5'!F608)</f>
        <v>0</v>
      </c>
    </row>
    <row r="609" spans="1:6" x14ac:dyDescent="0.25">
      <c r="A609" s="1067" t="s">
        <v>377</v>
      </c>
      <c r="B609" s="1068"/>
      <c r="C609" s="1068"/>
      <c r="D609" s="1069"/>
      <c r="E609" s="1066">
        <f>SUM('[4]dbfo_poz:PPP5'!E609)</f>
        <v>0</v>
      </c>
      <c r="F609" s="1066">
        <f>SUM('[4]dbfo_poz:PPP5'!F609)</f>
        <v>0</v>
      </c>
    </row>
    <row r="610" spans="1:6" x14ac:dyDescent="0.25">
      <c r="A610" s="953" t="s">
        <v>378</v>
      </c>
      <c r="B610" s="954"/>
      <c r="C610" s="954"/>
      <c r="D610" s="955"/>
      <c r="E610" s="1066">
        <f>SUM('[4]dbfo_poz:PPP5'!E610)</f>
        <v>22.47</v>
      </c>
      <c r="F610" s="1066">
        <f>SUM('[4]dbfo_poz:PPP5'!F610)</f>
        <v>0</v>
      </c>
    </row>
    <row r="611" spans="1:6" x14ac:dyDescent="0.25">
      <c r="A611" s="1015" t="s">
        <v>379</v>
      </c>
      <c r="B611" s="1016"/>
      <c r="C611" s="1016"/>
      <c r="D611" s="1017"/>
      <c r="E611" s="1066">
        <f>SUM('[4]dbfo_poz:PPP5'!E611)</f>
        <v>0</v>
      </c>
      <c r="F611" s="1066">
        <f>SUM('[4]dbfo_poz:PPP5'!F611)</f>
        <v>0</v>
      </c>
    </row>
    <row r="612" spans="1:6" x14ac:dyDescent="0.25">
      <c r="A612" s="1015" t="s">
        <v>380</v>
      </c>
      <c r="B612" s="1016"/>
      <c r="C612" s="1016"/>
      <c r="D612" s="1017"/>
      <c r="E612" s="1066">
        <f>SUM('[4]dbfo_poz:PPP5'!E612)</f>
        <v>0</v>
      </c>
      <c r="F612" s="1066">
        <f>SUM('[4]dbfo_poz:PPP5'!F612)</f>
        <v>0</v>
      </c>
    </row>
    <row r="613" spans="1:6" x14ac:dyDescent="0.25">
      <c r="A613" s="1015" t="s">
        <v>381</v>
      </c>
      <c r="B613" s="1016"/>
      <c r="C613" s="1016"/>
      <c r="D613" s="1017"/>
      <c r="E613" s="1066">
        <f>SUM('[4]dbfo_poz:PPP5'!E613)</f>
        <v>0</v>
      </c>
      <c r="F613" s="1066">
        <f>SUM('[4]dbfo_poz:PPP5'!F613)</f>
        <v>0</v>
      </c>
    </row>
    <row r="614" spans="1:6" ht="13.5" thickBot="1" x14ac:dyDescent="0.3">
      <c r="A614" s="1070" t="s">
        <v>137</v>
      </c>
      <c r="B614" s="1071"/>
      <c r="C614" s="1071"/>
      <c r="D614" s="1072"/>
      <c r="E614" s="1066">
        <f>SUM('[4]dbfo_poz:PPP5'!E614)</f>
        <v>3755.29</v>
      </c>
      <c r="F614" s="1066">
        <f>SUM('[4]dbfo_poz:PPP5'!F614)</f>
        <v>6304.77</v>
      </c>
    </row>
    <row r="615" spans="1:6" ht="13.5" thickBot="1" x14ac:dyDescent="0.3">
      <c r="A615" s="1039" t="s">
        <v>84</v>
      </c>
      <c r="B615" s="1040"/>
      <c r="C615" s="1040"/>
      <c r="D615" s="1041"/>
      <c r="E615" s="698">
        <f>E603+E604+E607</f>
        <v>19655.009999999998</v>
      </c>
      <c r="F615" s="698">
        <f>F603+F604+F607</f>
        <v>85456.380000000034</v>
      </c>
    </row>
    <row r="618" spans="1:6" x14ac:dyDescent="0.25">
      <c r="A618" s="941" t="s">
        <v>382</v>
      </c>
      <c r="B618" s="941"/>
      <c r="C618" s="941"/>
    </row>
    <row r="619" spans="1:6" ht="13.5" thickBot="1" x14ac:dyDescent="0.3">
      <c r="A619" s="577"/>
      <c r="B619" s="577"/>
      <c r="C619" s="577"/>
    </row>
    <row r="620" spans="1:6" ht="26.25" thickBot="1" x14ac:dyDescent="0.3">
      <c r="A620" s="541"/>
      <c r="B620" s="542"/>
      <c r="C620" s="542"/>
      <c r="D620" s="543"/>
      <c r="E620" s="841" t="s">
        <v>269</v>
      </c>
      <c r="F620" s="623" t="s">
        <v>270</v>
      </c>
    </row>
    <row r="621" spans="1:6" ht="13.5" thickBot="1" x14ac:dyDescent="0.3">
      <c r="A621" s="593" t="s">
        <v>372</v>
      </c>
      <c r="B621" s="943"/>
      <c r="C621" s="943"/>
      <c r="D621" s="944"/>
      <c r="E621" s="945">
        <f>SUM('[4]dbfo_poz:PPP5'!E621)</f>
        <v>0</v>
      </c>
      <c r="F621" s="945">
        <f>SUM('[4]dbfo_poz:PPP5'!F621)</f>
        <v>0</v>
      </c>
    </row>
    <row r="622" spans="1:6" x14ac:dyDescent="0.25">
      <c r="A622" s="1032" t="s">
        <v>383</v>
      </c>
      <c r="B622" s="1033"/>
      <c r="C622" s="1033"/>
      <c r="D622" s="1034"/>
      <c r="E622" s="1073"/>
      <c r="F622" s="1074"/>
    </row>
    <row r="623" spans="1:6" ht="13.5" thickBot="1" x14ac:dyDescent="0.3">
      <c r="A623" s="1067" t="s">
        <v>384</v>
      </c>
      <c r="B623" s="1068"/>
      <c r="C623" s="1068"/>
      <c r="D623" s="1069"/>
      <c r="E623" s="1075"/>
      <c r="F623" s="1076"/>
    </row>
    <row r="624" spans="1:6" ht="13.5" thickBot="1" x14ac:dyDescent="0.3">
      <c r="A624" s="593" t="s">
        <v>385</v>
      </c>
      <c r="B624" s="943"/>
      <c r="C624" s="943"/>
      <c r="D624" s="944"/>
      <c r="E624" s="945">
        <f>SUM(E625:E630)</f>
        <v>1816.8799999999999</v>
      </c>
      <c r="F624" s="945">
        <f>SUM(F625:F630)</f>
        <v>87555.470000000016</v>
      </c>
    </row>
    <row r="625" spans="1:6" x14ac:dyDescent="0.25">
      <c r="A625" s="953" t="s">
        <v>386</v>
      </c>
      <c r="B625" s="954"/>
      <c r="C625" s="954"/>
      <c r="D625" s="955"/>
      <c r="E625" s="1077">
        <f>SUM('[4]dbfo_poz:PPP5'!E625)</f>
        <v>0</v>
      </c>
      <c r="F625" s="1077">
        <f>SUM('[4]dbfo_poz:PPP5'!F625)</f>
        <v>0</v>
      </c>
    </row>
    <row r="626" spans="1:6" x14ac:dyDescent="0.25">
      <c r="A626" s="1015" t="s">
        <v>387</v>
      </c>
      <c r="B626" s="1016"/>
      <c r="C626" s="1016"/>
      <c r="D626" s="1017"/>
      <c r="E626" s="1077">
        <f>SUM('[4]dbfo_poz:PPP5'!E626)</f>
        <v>0</v>
      </c>
      <c r="F626" s="1077">
        <f>SUM('[4]dbfo_poz:PPP5'!F626)</f>
        <v>0</v>
      </c>
    </row>
    <row r="627" spans="1:6" x14ac:dyDescent="0.25">
      <c r="A627" s="1015" t="s">
        <v>388</v>
      </c>
      <c r="B627" s="1016"/>
      <c r="C627" s="1016"/>
      <c r="D627" s="1017"/>
      <c r="E627" s="1077">
        <f>SUM('[4]dbfo_poz:PPP5'!E627)</f>
        <v>1816.8799999999999</v>
      </c>
      <c r="F627" s="1077">
        <f>SUM('[4]dbfo_poz:PPP5'!F627)</f>
        <v>87555.470000000016</v>
      </c>
    </row>
    <row r="628" spans="1:6" x14ac:dyDescent="0.25">
      <c r="A628" s="1015" t="s">
        <v>389</v>
      </c>
      <c r="B628" s="1016"/>
      <c r="C628" s="1016"/>
      <c r="D628" s="1017"/>
      <c r="E628" s="1077">
        <f>SUM('[4]dbfo_poz:PPP5'!E628)</f>
        <v>0</v>
      </c>
      <c r="F628" s="1077">
        <f>SUM('[4]dbfo_poz:PPP5'!F628)</f>
        <v>0</v>
      </c>
    </row>
    <row r="629" spans="1:6" x14ac:dyDescent="0.25">
      <c r="A629" s="1015" t="s">
        <v>390</v>
      </c>
      <c r="B629" s="1016"/>
      <c r="C629" s="1016"/>
      <c r="D629" s="1017"/>
      <c r="E629" s="1077">
        <f>SUM('[4]dbfo_poz:PPP5'!E629)</f>
        <v>0</v>
      </c>
      <c r="F629" s="1077">
        <f>SUM('[4]dbfo_poz:PPP5'!F629)</f>
        <v>0</v>
      </c>
    </row>
    <row r="630" spans="1:6" ht="13.5" thickBot="1" x14ac:dyDescent="0.3">
      <c r="A630" s="1078" t="s">
        <v>137</v>
      </c>
      <c r="B630" s="1079"/>
      <c r="C630" s="1079"/>
      <c r="D630" s="1080"/>
      <c r="E630" s="1077">
        <f>SUM('[4]dbfo_poz:PPP5'!E630)</f>
        <v>0</v>
      </c>
      <c r="F630" s="1077">
        <f>SUM('[4]dbfo_poz:PPP5'!F630)</f>
        <v>0</v>
      </c>
    </row>
    <row r="631" spans="1:6" ht="13.5" thickBot="1" x14ac:dyDescent="0.3">
      <c r="A631" s="1039" t="s">
        <v>84</v>
      </c>
      <c r="B631" s="1040"/>
      <c r="C631" s="1040"/>
      <c r="D631" s="1041"/>
      <c r="E631" s="698">
        <f>SUM(E621+E624)</f>
        <v>1816.8799999999999</v>
      </c>
      <c r="F631" s="698">
        <f>SUM(F621+F624)</f>
        <v>87555.470000000016</v>
      </c>
    </row>
    <row r="638" spans="1:6" x14ac:dyDescent="0.25">
      <c r="A638" s="1081" t="s">
        <v>391</v>
      </c>
      <c r="B638" s="1081"/>
      <c r="C638" s="1081"/>
      <c r="D638" s="1081"/>
      <c r="E638" s="1081"/>
      <c r="F638" s="1081"/>
    </row>
    <row r="639" spans="1:6" ht="13.5" thickBot="1" x14ac:dyDescent="0.3">
      <c r="A639" s="1082"/>
    </row>
    <row r="640" spans="1:6" ht="13.5" thickBot="1" x14ac:dyDescent="0.3">
      <c r="A640" s="1083" t="s">
        <v>392</v>
      </c>
      <c r="B640" s="1084"/>
      <c r="C640" s="1085" t="s">
        <v>107</v>
      </c>
      <c r="D640" s="1086"/>
      <c r="E640" s="1086"/>
      <c r="F640" s="1087"/>
    </row>
    <row r="641" spans="1:6" ht="13.5" thickBot="1" x14ac:dyDescent="0.3">
      <c r="A641" s="932"/>
      <c r="B641" s="1088"/>
      <c r="C641" s="1089" t="s">
        <v>393</v>
      </c>
      <c r="D641" s="1090" t="s">
        <v>394</v>
      </c>
      <c r="E641" s="1091" t="s">
        <v>271</v>
      </c>
      <c r="F641" s="1090" t="s">
        <v>274</v>
      </c>
    </row>
    <row r="642" spans="1:6" x14ac:dyDescent="0.25">
      <c r="A642" s="1092" t="s">
        <v>395</v>
      </c>
      <c r="B642" s="1093"/>
      <c r="C642" s="1094">
        <f>SUM(C643:C645)</f>
        <v>0</v>
      </c>
      <c r="D642" s="1094">
        <f>SUM(D643:D645)</f>
        <v>14250.27</v>
      </c>
      <c r="E642" s="1094">
        <f>SUM(E643:E645)</f>
        <v>0</v>
      </c>
      <c r="F642" s="1095">
        <f>SUM(F643:F645)</f>
        <v>270933.90000000002</v>
      </c>
    </row>
    <row r="643" spans="1:6" x14ac:dyDescent="0.25">
      <c r="A643" s="1096" t="s">
        <v>422</v>
      </c>
      <c r="B643" s="1053"/>
      <c r="C643" s="1094">
        <f>SUM('[4]dbfo_poz:PPP5'!C643)</f>
        <v>0</v>
      </c>
      <c r="D643" s="1094">
        <f>SUM('[4]dbfo_poz:PPP5'!D643)</f>
        <v>14250.27</v>
      </c>
      <c r="E643" s="1094">
        <f>SUM('[4]dbfo_poz:PPP5'!E643)</f>
        <v>0</v>
      </c>
      <c r="F643" s="563">
        <f>SUM('[4]dbfo_poz:PPP5'!F643)</f>
        <v>270933.90000000002</v>
      </c>
    </row>
    <row r="644" spans="1:6" x14ac:dyDescent="0.25">
      <c r="A644" s="1096"/>
      <c r="B644" s="1053"/>
      <c r="C644" s="1094">
        <v>0</v>
      </c>
      <c r="D644" s="1094">
        <v>0</v>
      </c>
      <c r="E644" s="1094">
        <v>0</v>
      </c>
      <c r="F644" s="563">
        <v>0</v>
      </c>
    </row>
    <row r="645" spans="1:6" x14ac:dyDescent="0.25">
      <c r="A645" s="1096" t="s">
        <v>396</v>
      </c>
      <c r="B645" s="1053"/>
      <c r="C645" s="1094">
        <f>SUM('[4]dbfo_poz:PPP5'!C645)</f>
        <v>0</v>
      </c>
      <c r="D645" s="1094">
        <f>SUM('[4]dbfo_poz:PPP5'!D645)</f>
        <v>0</v>
      </c>
      <c r="E645" s="1094">
        <f>SUM('[4]dbfo_poz:PPP5'!E645)</f>
        <v>0</v>
      </c>
      <c r="F645" s="563">
        <f>SUM('[4]dbfo_poz:PPP5'!F645)</f>
        <v>0</v>
      </c>
    </row>
    <row r="646" spans="1:6" x14ac:dyDescent="0.25">
      <c r="A646" s="1097" t="s">
        <v>397</v>
      </c>
      <c r="B646" s="1098"/>
      <c r="C646" s="1094">
        <f>SUM('[4]dbfo_poz:PPP5'!C646)</f>
        <v>0</v>
      </c>
      <c r="D646" s="1094">
        <f>SUM('[4]dbfo_poz:PPP5'!D646)</f>
        <v>310</v>
      </c>
      <c r="E646" s="1094">
        <f>SUM('[4]dbfo_poz:PPP5'!E646)</f>
        <v>0</v>
      </c>
      <c r="F646" s="563">
        <f>SUM('[4]dbfo_poz:PPP5'!F646)</f>
        <v>10927</v>
      </c>
    </row>
    <row r="647" spans="1:6" ht="13.5" thickBot="1" x14ac:dyDescent="0.3">
      <c r="A647" s="1099" t="s">
        <v>398</v>
      </c>
      <c r="B647" s="647"/>
      <c r="C647" s="1094">
        <f>SUM('[4]dbfo_poz:PPP5'!C647)</f>
        <v>0</v>
      </c>
      <c r="D647" s="1094">
        <f>SUM('[4]dbfo_poz:PPP5'!D647)</f>
        <v>0</v>
      </c>
      <c r="E647" s="1094">
        <f>SUM('[4]dbfo_poz:PPP5'!E647)</f>
        <v>0</v>
      </c>
      <c r="F647" s="563">
        <f>SUM('[4]dbfo_poz:PPP5'!F647)</f>
        <v>0</v>
      </c>
    </row>
    <row r="648" spans="1:6" ht="13.5" thickBot="1" x14ac:dyDescent="0.3">
      <c r="A648" s="1100" t="s">
        <v>138</v>
      </c>
      <c r="B648" s="1101"/>
      <c r="C648" s="698">
        <f>C642+C646+C647</f>
        <v>0</v>
      </c>
      <c r="D648" s="698">
        <f>D642+D646+D647</f>
        <v>14560.27</v>
      </c>
      <c r="E648" s="698">
        <f>E642+E646+E647</f>
        <v>0</v>
      </c>
      <c r="F648" s="698">
        <f>F642+F646+F647</f>
        <v>281860.90000000002</v>
      </c>
    </row>
    <row r="651" spans="1:6" ht="30" customHeight="1" x14ac:dyDescent="0.25">
      <c r="A651" s="928" t="s">
        <v>399</v>
      </c>
      <c r="B651" s="928"/>
      <c r="C651" s="928"/>
      <c r="D651" s="928"/>
      <c r="E651" s="1102"/>
      <c r="F651" s="1102"/>
    </row>
    <row r="653" spans="1:6" x14ac:dyDescent="0.25">
      <c r="A653" s="1103" t="s">
        <v>400</v>
      </c>
      <c r="B653" s="1103"/>
      <c r="C653" s="1103"/>
      <c r="D653" s="1103"/>
    </row>
    <row r="654" spans="1:6" ht="13.5" thickBot="1" x14ac:dyDescent="0.3">
      <c r="A654" s="773"/>
      <c r="B654" s="773"/>
      <c r="C654" s="773"/>
      <c r="D654" s="773"/>
    </row>
    <row r="655" spans="1:6" ht="51.75" thickBot="1" x14ac:dyDescent="0.3">
      <c r="A655" s="774" t="s">
        <v>32</v>
      </c>
      <c r="B655" s="1104"/>
      <c r="C655" s="497" t="s">
        <v>401</v>
      </c>
      <c r="D655" s="497" t="s">
        <v>402</v>
      </c>
    </row>
    <row r="656" spans="1:6" ht="13.5" thickBot="1" x14ac:dyDescent="0.3">
      <c r="A656" s="1105" t="s">
        <v>403</v>
      </c>
      <c r="B656" s="1106"/>
      <c r="C656" s="1107">
        <f>[4]DBFO!C656+[4]POZ.DZ!C656+[4]P163!C656+[4]P164!C656+[4]P165!C656+[4]P167!C656+[4]P169!C656+[4]P171!C656+[4]P173!C656+[4]P174!C656+[4]P183!C656+[4]P184!C656+[4]P185!C656+[4]P186!C656+[4]P217!C656+[4]SP30!C656+[4]SP50!C656+[4]SP73!C656+[4]SP127!C656+[4]SP258!C656+[4]SP354!C656+[4]SP395!C656+[4]LO8!C656+[4]LO76!C656+[4]ZS11!C656+[4]ZS14!C656+[4]ZS33!C656+[4]ZS40!C656+[4]ZS73!C656+[4]VIIOJ!C656+[4]PPP5!C656</f>
        <v>1667</v>
      </c>
      <c r="D656" s="1108">
        <f>[4]DBFO!D656+[4]POZ.DZ!D656+[4]P163!D656+[4]P164!D656+[4]P165!D656+[4]P167!D656+[4]P169!D656+[4]P171!D656+[4]P173!D656+[4]P174!D656+[4]P183!D656+[4]P184!D656+[4]P185!D656+[4]P186!D656+[4]P217!D656+[4]SP30!D656+[4]SP50!D656+[4]SP73!D656+[4]SP127!D656+[4]SP258!D656+[4]SP354!D656+[4]SP395!D656+[4]LO8!D656+[4]LO76!D656+[4]ZS11!D656+[4]ZS14!D656+[4]ZS33!D656+[4]ZS40!D656+[4]ZS73!D656+[4]VIIOJ!D656+[4]PPP5!D656</f>
        <v>1647</v>
      </c>
    </row>
    <row r="659" spans="1:5" x14ac:dyDescent="0.25">
      <c r="A659" s="840" t="s">
        <v>404</v>
      </c>
      <c r="B659" s="365"/>
      <c r="C659" s="365"/>
      <c r="D659" s="365"/>
      <c r="E659" s="365"/>
    </row>
    <row r="660" spans="1:5" ht="13.5" thickBot="1" x14ac:dyDescent="0.3">
      <c r="B660" s="336"/>
      <c r="C660" s="336"/>
    </row>
    <row r="661" spans="1:5" ht="51.75" thickBot="1" x14ac:dyDescent="0.3">
      <c r="A661" s="1089" t="s">
        <v>405</v>
      </c>
      <c r="B661" s="1090" t="s">
        <v>406</v>
      </c>
      <c r="C661" s="1090" t="s">
        <v>153</v>
      </c>
      <c r="D661" s="495" t="s">
        <v>407</v>
      </c>
      <c r="E661" s="494" t="s">
        <v>408</v>
      </c>
    </row>
    <row r="662" spans="1:5" x14ac:dyDescent="0.25">
      <c r="A662" s="1109" t="s">
        <v>81</v>
      </c>
      <c r="B662" s="1110"/>
      <c r="C662" s="1110"/>
      <c r="D662" s="1111"/>
      <c r="E662" s="1110"/>
    </row>
    <row r="663" spans="1:5" x14ac:dyDescent="0.25">
      <c r="A663" s="1112" t="s">
        <v>82</v>
      </c>
      <c r="B663" s="514"/>
      <c r="C663" s="514"/>
      <c r="D663" s="513"/>
      <c r="E663" s="514"/>
    </row>
    <row r="664" spans="1:5" x14ac:dyDescent="0.25">
      <c r="A664" s="1112" t="s">
        <v>409</v>
      </c>
      <c r="B664" s="514"/>
      <c r="C664" s="514"/>
      <c r="D664" s="513"/>
      <c r="E664" s="514"/>
    </row>
    <row r="665" spans="1:5" x14ac:dyDescent="0.25">
      <c r="A665" s="1112" t="s">
        <v>410</v>
      </c>
      <c r="B665" s="514"/>
      <c r="C665" s="514"/>
      <c r="D665" s="513"/>
      <c r="E665" s="514"/>
    </row>
    <row r="666" spans="1:5" x14ac:dyDescent="0.25">
      <c r="A666" s="1112" t="s">
        <v>411</v>
      </c>
      <c r="B666" s="514"/>
      <c r="C666" s="514"/>
      <c r="D666" s="513"/>
      <c r="E666" s="514"/>
    </row>
    <row r="667" spans="1:5" x14ac:dyDescent="0.25">
      <c r="A667" s="1112" t="s">
        <v>412</v>
      </c>
      <c r="B667" s="514"/>
      <c r="C667" s="514"/>
      <c r="D667" s="513"/>
      <c r="E667" s="514"/>
    </row>
    <row r="668" spans="1:5" x14ac:dyDescent="0.25">
      <c r="A668" s="1112" t="s">
        <v>413</v>
      </c>
      <c r="B668" s="514"/>
      <c r="C668" s="514"/>
      <c r="D668" s="513"/>
      <c r="E668" s="514"/>
    </row>
    <row r="669" spans="1:5" ht="13.5" thickBot="1" x14ac:dyDescent="0.3">
      <c r="A669" s="1113" t="s">
        <v>414</v>
      </c>
      <c r="B669" s="1114"/>
      <c r="C669" s="1114"/>
      <c r="D669" s="1115"/>
      <c r="E669" s="1114"/>
    </row>
    <row r="672" spans="1:5" x14ac:dyDescent="0.25">
      <c r="A672" s="840" t="s">
        <v>415</v>
      </c>
      <c r="B672" s="1116"/>
      <c r="C672" s="1116"/>
      <c r="D672" s="1116"/>
      <c r="E672" s="1116"/>
    </row>
    <row r="673" spans="1:5" ht="13.5" thickBot="1" x14ac:dyDescent="0.3">
      <c r="B673" s="336"/>
      <c r="C673" s="336"/>
    </row>
    <row r="674" spans="1:5" ht="51.75" thickBot="1" x14ac:dyDescent="0.3">
      <c r="A674" s="1089" t="s">
        <v>405</v>
      </c>
      <c r="B674" s="1090" t="s">
        <v>406</v>
      </c>
      <c r="C674" s="1090" t="s">
        <v>153</v>
      </c>
      <c r="D674" s="495" t="s">
        <v>416</v>
      </c>
      <c r="E674" s="494" t="s">
        <v>408</v>
      </c>
    </row>
    <row r="675" spans="1:5" x14ac:dyDescent="0.25">
      <c r="A675" s="1109" t="s">
        <v>81</v>
      </c>
      <c r="B675" s="1110"/>
      <c r="C675" s="1110"/>
      <c r="D675" s="1111"/>
      <c r="E675" s="1110"/>
    </row>
    <row r="676" spans="1:5" x14ac:dyDescent="0.25">
      <c r="A676" s="1112" t="s">
        <v>82</v>
      </c>
      <c r="B676" s="514"/>
      <c r="C676" s="514"/>
      <c r="D676" s="513"/>
      <c r="E676" s="514"/>
    </row>
    <row r="677" spans="1:5" x14ac:dyDescent="0.25">
      <c r="A677" s="1112" t="s">
        <v>409</v>
      </c>
      <c r="B677" s="514"/>
      <c r="C677" s="514"/>
      <c r="D677" s="513"/>
      <c r="E677" s="514"/>
    </row>
    <row r="678" spans="1:5" x14ac:dyDescent="0.25">
      <c r="A678" s="1112" t="s">
        <v>410</v>
      </c>
      <c r="B678" s="514"/>
      <c r="C678" s="514"/>
      <c r="D678" s="513"/>
      <c r="E678" s="514"/>
    </row>
    <row r="679" spans="1:5" x14ac:dyDescent="0.25">
      <c r="A679" s="1112" t="s">
        <v>411</v>
      </c>
      <c r="B679" s="514"/>
      <c r="C679" s="514"/>
      <c r="D679" s="513"/>
      <c r="E679" s="514"/>
    </row>
    <row r="680" spans="1:5" x14ac:dyDescent="0.25">
      <c r="A680" s="1112" t="s">
        <v>412</v>
      </c>
      <c r="B680" s="514"/>
      <c r="C680" s="514"/>
      <c r="D680" s="513"/>
      <c r="E680" s="514"/>
    </row>
    <row r="681" spans="1:5" x14ac:dyDescent="0.25">
      <c r="A681" s="1112" t="s">
        <v>413</v>
      </c>
      <c r="B681" s="514"/>
      <c r="C681" s="514"/>
      <c r="D681" s="513"/>
      <c r="E681" s="514"/>
    </row>
    <row r="682" spans="1:5" ht="13.5" thickBot="1" x14ac:dyDescent="0.3">
      <c r="A682" s="1113" t="s">
        <v>414</v>
      </c>
      <c r="B682" s="1114"/>
      <c r="C682" s="1114"/>
      <c r="D682" s="1115"/>
      <c r="E682" s="1114"/>
    </row>
    <row r="690" spans="1:7" x14ac:dyDescent="0.2">
      <c r="A690" s="1117"/>
      <c r="B690" s="1117"/>
      <c r="C690" s="1118"/>
      <c r="D690" s="1119"/>
      <c r="E690" s="1117"/>
      <c r="F690" s="1117"/>
    </row>
    <row r="691" spans="1:7" x14ac:dyDescent="0.2">
      <c r="A691" s="1120" t="s">
        <v>417</v>
      </c>
      <c r="B691" s="1120"/>
      <c r="C691" s="1121">
        <v>45012</v>
      </c>
      <c r="D691" s="1121"/>
      <c r="E691" s="1120"/>
      <c r="F691" s="1122" t="s">
        <v>418</v>
      </c>
      <c r="G691" s="1122"/>
    </row>
    <row r="692" spans="1:7" x14ac:dyDescent="0.2">
      <c r="A692" s="1120" t="s">
        <v>419</v>
      </c>
      <c r="B692" s="620"/>
      <c r="C692" s="1122" t="s">
        <v>420</v>
      </c>
      <c r="D692" s="1123"/>
      <c r="E692" s="1120"/>
      <c r="F692" s="1122" t="s">
        <v>421</v>
      </c>
      <c r="G692" s="1122"/>
    </row>
  </sheetData>
  <mergeCells count="417">
    <mergeCell ref="C692:D692"/>
    <mergeCell ref="F692:G692"/>
    <mergeCell ref="A653:D653"/>
    <mergeCell ref="A655:B655"/>
    <mergeCell ref="A656:B656"/>
    <mergeCell ref="C690:D690"/>
    <mergeCell ref="C691:D691"/>
    <mergeCell ref="F691:G691"/>
    <mergeCell ref="A644:B644"/>
    <mergeCell ref="A645:B645"/>
    <mergeCell ref="A646:B646"/>
    <mergeCell ref="A647:B647"/>
    <mergeCell ref="A648:B648"/>
    <mergeCell ref="A651:F651"/>
    <mergeCell ref="A631:D631"/>
    <mergeCell ref="A638:F638"/>
    <mergeCell ref="A640:B641"/>
    <mergeCell ref="C640:F640"/>
    <mergeCell ref="A642:B642"/>
    <mergeCell ref="A643:B643"/>
    <mergeCell ref="A625:D625"/>
    <mergeCell ref="A626:D626"/>
    <mergeCell ref="A627:D627"/>
    <mergeCell ref="A628:D628"/>
    <mergeCell ref="A629:D629"/>
    <mergeCell ref="A630:D630"/>
    <mergeCell ref="A618:C618"/>
    <mergeCell ref="A620:D620"/>
    <mergeCell ref="A621:D621"/>
    <mergeCell ref="A622:D622"/>
    <mergeCell ref="A623:D623"/>
    <mergeCell ref="A624:D624"/>
    <mergeCell ref="A610:D610"/>
    <mergeCell ref="A611:D611"/>
    <mergeCell ref="A612:D612"/>
    <mergeCell ref="A613:D613"/>
    <mergeCell ref="A614:D614"/>
    <mergeCell ref="A615:D615"/>
    <mergeCell ref="A604:D604"/>
    <mergeCell ref="A605:D605"/>
    <mergeCell ref="A606:D606"/>
    <mergeCell ref="A607:D607"/>
    <mergeCell ref="A608:D608"/>
    <mergeCell ref="A609:D609"/>
    <mergeCell ref="A594:D594"/>
    <mergeCell ref="A595:D595"/>
    <mergeCell ref="A596:D596"/>
    <mergeCell ref="A597:D597"/>
    <mergeCell ref="A602:D602"/>
    <mergeCell ref="A603:D603"/>
    <mergeCell ref="A588:D588"/>
    <mergeCell ref="A589:D589"/>
    <mergeCell ref="A590:D590"/>
    <mergeCell ref="A591:D591"/>
    <mergeCell ref="A592:D592"/>
    <mergeCell ref="A593:D593"/>
    <mergeCell ref="A581:D581"/>
    <mergeCell ref="A583:D583"/>
    <mergeCell ref="A584:D584"/>
    <mergeCell ref="A585:D585"/>
    <mergeCell ref="A586:D586"/>
    <mergeCell ref="A587:D587"/>
    <mergeCell ref="A573:D573"/>
    <mergeCell ref="A574:D574"/>
    <mergeCell ref="A575:D575"/>
    <mergeCell ref="A576:D576"/>
    <mergeCell ref="A577:D577"/>
    <mergeCell ref="A578:D578"/>
    <mergeCell ref="A567:D567"/>
    <mergeCell ref="A568:D568"/>
    <mergeCell ref="A569:D569"/>
    <mergeCell ref="A570:D570"/>
    <mergeCell ref="A571:D571"/>
    <mergeCell ref="A572:D572"/>
    <mergeCell ref="A561:D561"/>
    <mergeCell ref="A562:D562"/>
    <mergeCell ref="A563:D563"/>
    <mergeCell ref="A564:D564"/>
    <mergeCell ref="A565:D565"/>
    <mergeCell ref="A566:D566"/>
    <mergeCell ref="A552:B552"/>
    <mergeCell ref="A553:B553"/>
    <mergeCell ref="A554:B554"/>
    <mergeCell ref="A555:B555"/>
    <mergeCell ref="A556:B556"/>
    <mergeCell ref="A559:C559"/>
    <mergeCell ref="A546:B546"/>
    <mergeCell ref="A547:B547"/>
    <mergeCell ref="A548:B548"/>
    <mergeCell ref="A549:B549"/>
    <mergeCell ref="A550:B550"/>
    <mergeCell ref="A551:B551"/>
    <mergeCell ref="A537:D537"/>
    <mergeCell ref="A538:D538"/>
    <mergeCell ref="A539:D539"/>
    <mergeCell ref="A540:D540"/>
    <mergeCell ref="A542:D542"/>
    <mergeCell ref="A544:B544"/>
    <mergeCell ref="C544:C545"/>
    <mergeCell ref="D544:D545"/>
    <mergeCell ref="A545:B545"/>
    <mergeCell ref="A531:D531"/>
    <mergeCell ref="A532:D532"/>
    <mergeCell ref="A533:D533"/>
    <mergeCell ref="A534:D534"/>
    <mergeCell ref="A535:D535"/>
    <mergeCell ref="A536:D536"/>
    <mergeCell ref="A525:D525"/>
    <mergeCell ref="A526:D526"/>
    <mergeCell ref="A527:D527"/>
    <mergeCell ref="A528:D528"/>
    <mergeCell ref="A529:D529"/>
    <mergeCell ref="A530:D530"/>
    <mergeCell ref="A519:D519"/>
    <mergeCell ref="A520:D520"/>
    <mergeCell ref="A521:D521"/>
    <mergeCell ref="A522:D522"/>
    <mergeCell ref="A523:D523"/>
    <mergeCell ref="A524:D524"/>
    <mergeCell ref="A513:D513"/>
    <mergeCell ref="A514:D514"/>
    <mergeCell ref="A515:D515"/>
    <mergeCell ref="A516:D516"/>
    <mergeCell ref="A517:D517"/>
    <mergeCell ref="A518:D518"/>
    <mergeCell ref="A507:D507"/>
    <mergeCell ref="A508:D508"/>
    <mergeCell ref="A509:D509"/>
    <mergeCell ref="A510:D510"/>
    <mergeCell ref="A511:D511"/>
    <mergeCell ref="A512:D512"/>
    <mergeCell ref="A501:D501"/>
    <mergeCell ref="A502:D502"/>
    <mergeCell ref="A503:D503"/>
    <mergeCell ref="A504:D504"/>
    <mergeCell ref="A505:D505"/>
    <mergeCell ref="A506:D506"/>
    <mergeCell ref="A494:C494"/>
    <mergeCell ref="A496:D496"/>
    <mergeCell ref="A497:D497"/>
    <mergeCell ref="A498:D498"/>
    <mergeCell ref="A499:D499"/>
    <mergeCell ref="A500:D500"/>
    <mergeCell ref="A448:B448"/>
    <mergeCell ref="A479:I479"/>
    <mergeCell ref="A481:E481"/>
    <mergeCell ref="A482:B482"/>
    <mergeCell ref="C482:D482"/>
    <mergeCell ref="A483:B483"/>
    <mergeCell ref="C483:D483"/>
    <mergeCell ref="A441:C441"/>
    <mergeCell ref="A443:B443"/>
    <mergeCell ref="A444:B444"/>
    <mergeCell ref="A445:B445"/>
    <mergeCell ref="A446:B446"/>
    <mergeCell ref="A447:B447"/>
    <mergeCell ref="A430:B430"/>
    <mergeCell ref="A436:B436"/>
    <mergeCell ref="C436:D436"/>
    <mergeCell ref="A437:B437"/>
    <mergeCell ref="C437:D437"/>
    <mergeCell ref="A440:D440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92:I392"/>
    <mergeCell ref="A394:A395"/>
    <mergeCell ref="B394:D394"/>
    <mergeCell ref="F394:H394"/>
    <mergeCell ref="A415:C415"/>
    <mergeCell ref="A417:B417"/>
    <mergeCell ref="A377:B377"/>
    <mergeCell ref="A380:E380"/>
    <mergeCell ref="A382:B382"/>
    <mergeCell ref="A383:B383"/>
    <mergeCell ref="A385:E385"/>
    <mergeCell ref="A390:I390"/>
    <mergeCell ref="A368:B368"/>
    <mergeCell ref="A369:B369"/>
    <mergeCell ref="A370:B370"/>
    <mergeCell ref="A373:D373"/>
    <mergeCell ref="A375:B375"/>
    <mergeCell ref="A376:B376"/>
    <mergeCell ref="A362:B362"/>
    <mergeCell ref="A363:B363"/>
    <mergeCell ref="A364:B364"/>
    <mergeCell ref="A365:B365"/>
    <mergeCell ref="A366:B366"/>
    <mergeCell ref="A367:B367"/>
    <mergeCell ref="A356:B356"/>
    <mergeCell ref="A357:B357"/>
    <mergeCell ref="A358:B358"/>
    <mergeCell ref="A359:B359"/>
    <mergeCell ref="A360:B360"/>
    <mergeCell ref="A361:B361"/>
    <mergeCell ref="A345:B345"/>
    <mergeCell ref="A346:B346"/>
    <mergeCell ref="A347:B347"/>
    <mergeCell ref="A348:B348"/>
    <mergeCell ref="A349:B349"/>
    <mergeCell ref="A354:E354"/>
    <mergeCell ref="A339:B339"/>
    <mergeCell ref="A340:B340"/>
    <mergeCell ref="A341:B341"/>
    <mergeCell ref="A342:B342"/>
    <mergeCell ref="A343:B343"/>
    <mergeCell ref="A344:B344"/>
    <mergeCell ref="A333:B333"/>
    <mergeCell ref="A334:B334"/>
    <mergeCell ref="A335:B335"/>
    <mergeCell ref="A336:B336"/>
    <mergeCell ref="A337:B337"/>
    <mergeCell ref="A338:B338"/>
    <mergeCell ref="A328:B328"/>
    <mergeCell ref="G328:H328"/>
    <mergeCell ref="A329:B329"/>
    <mergeCell ref="A330:B330"/>
    <mergeCell ref="A331:B331"/>
    <mergeCell ref="A332:B332"/>
    <mergeCell ref="A321:C321"/>
    <mergeCell ref="A324:C324"/>
    <mergeCell ref="A326:B326"/>
    <mergeCell ref="G326:H326"/>
    <mergeCell ref="A327:B327"/>
    <mergeCell ref="G327:H327"/>
    <mergeCell ref="A313:B313"/>
    <mergeCell ref="A314:B314"/>
    <mergeCell ref="A315:B315"/>
    <mergeCell ref="A316:B316"/>
    <mergeCell ref="A317:B317"/>
    <mergeCell ref="A318:B318"/>
    <mergeCell ref="A307:B307"/>
    <mergeCell ref="A308:B308"/>
    <mergeCell ref="A309:B309"/>
    <mergeCell ref="A310:B310"/>
    <mergeCell ref="A311:B311"/>
    <mergeCell ref="A312:B312"/>
    <mergeCell ref="A301:B301"/>
    <mergeCell ref="A302:B302"/>
    <mergeCell ref="A303:B303"/>
    <mergeCell ref="A304:B304"/>
    <mergeCell ref="A305:B305"/>
    <mergeCell ref="A306:B306"/>
    <mergeCell ref="A295:B295"/>
    <mergeCell ref="A296:B296"/>
    <mergeCell ref="A297:B297"/>
    <mergeCell ref="A298:B298"/>
    <mergeCell ref="A299:B299"/>
    <mergeCell ref="A300:B300"/>
    <mergeCell ref="A289:B289"/>
    <mergeCell ref="A290:B290"/>
    <mergeCell ref="A291:B291"/>
    <mergeCell ref="A292:B292"/>
    <mergeCell ref="A293:B293"/>
    <mergeCell ref="A294:B294"/>
    <mergeCell ref="A282:B282"/>
    <mergeCell ref="A283:B283"/>
    <mergeCell ref="A284:B284"/>
    <mergeCell ref="A285:B285"/>
    <mergeCell ref="A286:D286"/>
    <mergeCell ref="A288:B288"/>
    <mergeCell ref="A276:B276"/>
    <mergeCell ref="A277:B277"/>
    <mergeCell ref="A278:B278"/>
    <mergeCell ref="A279:B279"/>
    <mergeCell ref="A280:B280"/>
    <mergeCell ref="A281:B281"/>
    <mergeCell ref="B252:C252"/>
    <mergeCell ref="D252:E252"/>
    <mergeCell ref="B254:E254"/>
    <mergeCell ref="B262:E262"/>
    <mergeCell ref="A273:E273"/>
    <mergeCell ref="A275:B275"/>
    <mergeCell ref="A239:D239"/>
    <mergeCell ref="A241:B241"/>
    <mergeCell ref="A242:B242"/>
    <mergeCell ref="A243:B243"/>
    <mergeCell ref="A244:B244"/>
    <mergeCell ref="A250:E250"/>
    <mergeCell ref="A231:B231"/>
    <mergeCell ref="A232:B232"/>
    <mergeCell ref="A233:B233"/>
    <mergeCell ref="A234:B234"/>
    <mergeCell ref="A235:B235"/>
    <mergeCell ref="A236:B236"/>
    <mergeCell ref="A225:B225"/>
    <mergeCell ref="A226:B226"/>
    <mergeCell ref="A227:B227"/>
    <mergeCell ref="A228:B228"/>
    <mergeCell ref="A229:B229"/>
    <mergeCell ref="A230:B230"/>
    <mergeCell ref="A216:B216"/>
    <mergeCell ref="A217:B217"/>
    <mergeCell ref="A218:B218"/>
    <mergeCell ref="A221:E221"/>
    <mergeCell ref="A223:B223"/>
    <mergeCell ref="A224:B224"/>
    <mergeCell ref="A210:B210"/>
    <mergeCell ref="A211:B211"/>
    <mergeCell ref="A212:B212"/>
    <mergeCell ref="A213:B213"/>
    <mergeCell ref="A214:B214"/>
    <mergeCell ref="A215:B215"/>
    <mergeCell ref="A204:B204"/>
    <mergeCell ref="A205:B205"/>
    <mergeCell ref="A206:B206"/>
    <mergeCell ref="A207:B207"/>
    <mergeCell ref="A208:B208"/>
    <mergeCell ref="A209:B209"/>
    <mergeCell ref="A198:B198"/>
    <mergeCell ref="A199:B199"/>
    <mergeCell ref="A200:B200"/>
    <mergeCell ref="A201:B201"/>
    <mergeCell ref="A202:B202"/>
    <mergeCell ref="A203:B203"/>
    <mergeCell ref="A192:B192"/>
    <mergeCell ref="A193:B193"/>
    <mergeCell ref="A194:B194"/>
    <mergeCell ref="A195:B195"/>
    <mergeCell ref="A196:B196"/>
    <mergeCell ref="A197:B197"/>
    <mergeCell ref="A185:G185"/>
    <mergeCell ref="A187:B187"/>
    <mergeCell ref="A188:B188"/>
    <mergeCell ref="A189:B189"/>
    <mergeCell ref="A190:B190"/>
    <mergeCell ref="A191:B191"/>
    <mergeCell ref="B175:D175"/>
    <mergeCell ref="B176:D176"/>
    <mergeCell ref="B177:D177"/>
    <mergeCell ref="B178:D178"/>
    <mergeCell ref="B179:D179"/>
    <mergeCell ref="A180:D180"/>
    <mergeCell ref="A153:I153"/>
    <mergeCell ref="A155:B155"/>
    <mergeCell ref="A156:B156"/>
    <mergeCell ref="A162:B162"/>
    <mergeCell ref="A163:B163"/>
    <mergeCell ref="A173:D174"/>
    <mergeCell ref="E173:E174"/>
    <mergeCell ref="F173:H173"/>
    <mergeCell ref="I173:I174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</mergeCells>
  <pageMargins left="0.11811023622047245" right="0.11811023622047245" top="0.86614173228346458" bottom="0.15748031496062992" header="0.31496062992125984" footer="0.31496062992125984"/>
  <pageSetup paperSize="9" scale="10" orientation="landscape" r:id="rId1"/>
  <headerFooter>
    <oddHeader>&amp;C&amp;"-,Standardowy"Dzielnicowe Biuro Finansów Oświaty Praga-Północ m.st. Warszawy
Informacja dodatkowa do sprawozdania finansowego za rok obrotowy zakończony 31 grudnia 2022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9"/>
  <sheetViews>
    <sheetView zoomScaleNormal="100" workbookViewId="0">
      <selection activeCell="O6" sqref="O6"/>
    </sheetView>
  </sheetViews>
  <sheetFormatPr defaultRowHeight="15" x14ac:dyDescent="0.25"/>
  <cols>
    <col min="1" max="1" width="8" style="62" customWidth="1"/>
    <col min="2" max="2" width="37.5703125" style="55" customWidth="1"/>
    <col min="3" max="3" width="25.140625" style="55" customWidth="1"/>
    <col min="4" max="4" width="20.42578125" style="55" customWidth="1"/>
    <col min="5" max="5" width="18.140625" style="55" customWidth="1"/>
    <col min="6" max="6" width="19" style="55" customWidth="1"/>
    <col min="7" max="7" width="20.140625" style="55" customWidth="1"/>
    <col min="8" max="8" width="19.85546875" style="55" customWidth="1"/>
    <col min="9" max="10" width="20.7109375" style="55" customWidth="1"/>
    <col min="11" max="11" width="2" style="55" customWidth="1"/>
    <col min="12" max="16384" width="9.140625" style="55"/>
  </cols>
  <sheetData>
    <row r="1" spans="1:39" s="44" customFormat="1" x14ac:dyDescent="0.25">
      <c r="A1" s="43"/>
      <c r="F1" s="105"/>
      <c r="G1" s="106"/>
      <c r="H1" s="107" t="s">
        <v>462</v>
      </c>
    </row>
    <row r="2" spans="1:39" s="44" customFormat="1" ht="75.75" customHeight="1" x14ac:dyDescent="0.25">
      <c r="A2" s="108"/>
      <c r="B2" s="109"/>
      <c r="C2" s="110"/>
      <c r="D2" s="110"/>
      <c r="H2" s="47" t="s">
        <v>1</v>
      </c>
      <c r="I2" s="48"/>
      <c r="J2" s="111"/>
      <c r="K2" s="111"/>
    </row>
    <row r="3" spans="1:39" s="51" customFormat="1" ht="14.25" customHeight="1" x14ac:dyDescent="0.25">
      <c r="A3" s="49" t="s">
        <v>463</v>
      </c>
      <c r="B3" s="49"/>
      <c r="C3" s="50"/>
      <c r="D3" s="50"/>
      <c r="E3" s="50"/>
      <c r="F3" s="50"/>
      <c r="I3" s="52"/>
      <c r="J3" s="52" t="s">
        <v>464</v>
      </c>
    </row>
    <row r="4" spans="1:39" ht="12" customHeight="1" x14ac:dyDescent="0.25">
      <c r="A4" s="53" t="s">
        <v>425</v>
      </c>
      <c r="B4" s="53"/>
      <c r="C4" s="54"/>
      <c r="D4" s="54"/>
      <c r="E4" s="54"/>
      <c r="F4" s="54"/>
    </row>
    <row r="5" spans="1:39" ht="12" customHeight="1" x14ac:dyDescent="0.25">
      <c r="A5" s="53" t="s">
        <v>426</v>
      </c>
      <c r="B5" s="53"/>
      <c r="C5" s="54"/>
      <c r="D5" s="54"/>
      <c r="E5" s="54"/>
      <c r="F5" s="54"/>
    </row>
    <row r="6" spans="1:39" ht="78.75" customHeight="1" x14ac:dyDescent="0.25">
      <c r="A6" s="56" t="s">
        <v>465</v>
      </c>
      <c r="B6" s="56"/>
      <c r="C6" s="56"/>
      <c r="D6" s="56"/>
      <c r="E6" s="56"/>
      <c r="F6" s="56"/>
      <c r="G6" s="56"/>
      <c r="H6" s="56"/>
      <c r="I6" s="56"/>
      <c r="J6" s="112"/>
    </row>
    <row r="7" spans="1:39" ht="20.25" customHeight="1" thickBot="1" x14ac:dyDescent="0.3">
      <c r="A7" s="57"/>
      <c r="B7" s="57"/>
      <c r="C7" s="57"/>
      <c r="D7" s="57"/>
      <c r="E7" s="57"/>
      <c r="F7" s="57"/>
      <c r="G7" s="57"/>
      <c r="H7" s="57"/>
      <c r="I7" s="57"/>
      <c r="J7" s="57"/>
    </row>
    <row r="8" spans="1:39" s="62" customFormat="1" ht="65.25" customHeight="1" thickBot="1" x14ac:dyDescent="0.3">
      <c r="A8" s="58" t="s">
        <v>466</v>
      </c>
      <c r="B8" s="59" t="s">
        <v>392</v>
      </c>
      <c r="C8" s="58" t="s">
        <v>467</v>
      </c>
      <c r="D8" s="58" t="s">
        <v>468</v>
      </c>
      <c r="E8" s="58" t="s">
        <v>469</v>
      </c>
      <c r="F8" s="58" t="s">
        <v>470</v>
      </c>
      <c r="G8" s="58" t="s">
        <v>471</v>
      </c>
      <c r="H8" s="113" t="s">
        <v>472</v>
      </c>
      <c r="I8" s="58" t="s">
        <v>473</v>
      </c>
      <c r="J8" s="58" t="s">
        <v>474</v>
      </c>
      <c r="K8" s="61"/>
      <c r="L8" s="61"/>
      <c r="M8" s="61"/>
      <c r="N8" s="61"/>
      <c r="O8" s="61"/>
      <c r="P8" s="61"/>
      <c r="Q8" s="47"/>
      <c r="R8" s="47"/>
      <c r="S8" s="47"/>
      <c r="T8" s="47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</row>
    <row r="9" spans="1:39" s="77" customFormat="1" ht="31.5" customHeight="1" thickBot="1" x14ac:dyDescent="0.3">
      <c r="A9" s="73"/>
      <c r="B9" s="74"/>
      <c r="C9" s="114"/>
      <c r="D9" s="115"/>
      <c r="E9" s="116"/>
      <c r="F9" s="117"/>
      <c r="G9" s="116"/>
      <c r="H9" s="118"/>
      <c r="I9" s="116"/>
      <c r="J9" s="11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</row>
    <row r="10" spans="1:39" s="77" customFormat="1" ht="31.5" customHeight="1" thickBot="1" x14ac:dyDescent="0.3">
      <c r="A10" s="73"/>
      <c r="B10" s="74"/>
      <c r="C10" s="114"/>
      <c r="D10" s="115"/>
      <c r="E10" s="116"/>
      <c r="F10" s="117"/>
      <c r="G10" s="116"/>
      <c r="H10" s="118"/>
      <c r="I10" s="116"/>
      <c r="J10" s="11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</row>
    <row r="11" spans="1:39" s="77" customFormat="1" ht="31.5" customHeight="1" thickBot="1" x14ac:dyDescent="0.3">
      <c r="A11" s="73"/>
      <c r="B11" s="74"/>
      <c r="C11" s="114"/>
      <c r="D11" s="115"/>
      <c r="E11" s="116"/>
      <c r="F11" s="117"/>
      <c r="G11" s="116"/>
      <c r="H11" s="118"/>
      <c r="I11" s="116"/>
      <c r="J11" s="11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  <c r="AM11" s="76"/>
    </row>
    <row r="12" spans="1:39" s="77" customFormat="1" ht="31.5" customHeight="1" thickBot="1" x14ac:dyDescent="0.3">
      <c r="A12" s="73"/>
      <c r="B12" s="74"/>
      <c r="C12" s="114"/>
      <c r="D12" s="115"/>
      <c r="E12" s="116"/>
      <c r="F12" s="117"/>
      <c r="G12" s="116"/>
      <c r="H12" s="118"/>
      <c r="I12" s="116"/>
      <c r="J12" s="11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  <c r="AK12" s="76"/>
      <c r="AL12" s="76"/>
      <c r="AM12" s="76"/>
    </row>
    <row r="13" spans="1:39" s="77" customFormat="1" ht="31.5" customHeight="1" thickBot="1" x14ac:dyDescent="0.3">
      <c r="A13" s="73"/>
      <c r="B13" s="74"/>
      <c r="C13" s="114"/>
      <c r="D13" s="115"/>
      <c r="E13" s="116"/>
      <c r="F13" s="117"/>
      <c r="G13" s="116"/>
      <c r="H13" s="118"/>
      <c r="I13" s="116"/>
      <c r="J13" s="11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</row>
    <row r="14" spans="1:39" s="77" customFormat="1" ht="31.5" customHeight="1" thickBot="1" x14ac:dyDescent="0.3">
      <c r="A14" s="73"/>
      <c r="B14" s="74"/>
      <c r="C14" s="114"/>
      <c r="D14" s="115"/>
      <c r="E14" s="116"/>
      <c r="F14" s="117"/>
      <c r="G14" s="116"/>
      <c r="H14" s="118"/>
      <c r="I14" s="116"/>
      <c r="J14" s="11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</row>
    <row r="15" spans="1:39" s="77" customFormat="1" ht="36.75" customHeight="1" thickBot="1" x14ac:dyDescent="0.3">
      <c r="A15" s="119" t="s">
        <v>12</v>
      </c>
      <c r="B15" s="120"/>
      <c r="C15" s="120"/>
      <c r="D15" s="120"/>
      <c r="E15" s="121"/>
      <c r="F15" s="117"/>
      <c r="G15" s="116"/>
      <c r="H15" s="117"/>
      <c r="I15" s="116"/>
      <c r="J15" s="11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76"/>
      <c r="AJ15" s="76"/>
      <c r="AK15" s="76"/>
      <c r="AL15" s="76"/>
      <c r="AM15" s="76"/>
    </row>
    <row r="16" spans="1:39" s="92" customFormat="1" x14ac:dyDescent="0.25">
      <c r="A16" s="91"/>
      <c r="D16" s="92" t="s">
        <v>71</v>
      </c>
    </row>
    <row r="17" spans="1:9" s="92" customFormat="1" ht="15" customHeight="1" x14ac:dyDescent="0.25">
      <c r="A17" s="122" t="s">
        <v>475</v>
      </c>
      <c r="B17" s="122"/>
      <c r="C17" s="122"/>
      <c r="D17" s="122"/>
      <c r="E17" s="122"/>
      <c r="F17" s="122"/>
      <c r="G17" s="122"/>
      <c r="H17" s="122"/>
    </row>
    <row r="18" spans="1:9" s="124" customFormat="1" x14ac:dyDescent="0.25">
      <c r="A18" s="123" t="s">
        <v>476</v>
      </c>
      <c r="B18" s="123"/>
      <c r="C18" s="123"/>
      <c r="D18" s="123"/>
      <c r="E18" s="123"/>
      <c r="F18" s="100"/>
      <c r="G18" s="96"/>
      <c r="H18" s="92"/>
    </row>
    <row r="19" spans="1:9" s="124" customFormat="1" ht="14.25" customHeight="1" x14ac:dyDescent="0.25">
      <c r="A19" s="123" t="s">
        <v>477</v>
      </c>
      <c r="B19" s="123"/>
      <c r="C19" s="123"/>
      <c r="D19" s="123"/>
      <c r="E19" s="123"/>
      <c r="F19" s="44"/>
      <c r="G19" s="44"/>
      <c r="H19" s="44"/>
    </row>
    <row r="20" spans="1:9" s="124" customFormat="1" ht="14.25" customHeight="1" x14ac:dyDescent="0.25">
      <c r="A20" s="123" t="s">
        <v>478</v>
      </c>
      <c r="B20" s="123"/>
      <c r="C20" s="123"/>
      <c r="D20" s="123"/>
      <c r="E20" s="123"/>
      <c r="F20" s="100"/>
      <c r="G20" s="96"/>
      <c r="H20" s="92"/>
    </row>
    <row r="21" spans="1:9" s="124" customFormat="1" ht="14.25" customHeight="1" x14ac:dyDescent="0.25">
      <c r="A21" s="123" t="s">
        <v>479</v>
      </c>
      <c r="B21" s="123"/>
      <c r="C21" s="123"/>
      <c r="D21" s="123"/>
      <c r="E21" s="123"/>
      <c r="F21" s="100"/>
      <c r="G21" s="96"/>
      <c r="H21" s="92"/>
    </row>
    <row r="22" spans="1:9" s="124" customFormat="1" ht="14.25" customHeight="1" x14ac:dyDescent="0.25">
      <c r="A22" s="125" t="s">
        <v>480</v>
      </c>
      <c r="B22" s="125"/>
      <c r="C22" s="125"/>
      <c r="D22" s="125"/>
      <c r="E22" s="125"/>
      <c r="F22" s="100"/>
      <c r="G22" s="96"/>
      <c r="H22" s="92"/>
    </row>
    <row r="23" spans="1:9" ht="18.75" customHeight="1" x14ac:dyDescent="0.25">
      <c r="A23" s="122"/>
      <c r="B23" s="122"/>
      <c r="C23" s="122"/>
      <c r="D23" s="122"/>
      <c r="E23" s="122"/>
      <c r="H23" s="101"/>
    </row>
    <row r="24" spans="1:9" ht="18.75" customHeight="1" x14ac:dyDescent="0.25">
      <c r="A24" s="122"/>
      <c r="B24" s="122"/>
      <c r="C24" s="122"/>
      <c r="D24" s="122"/>
      <c r="E24" s="122"/>
      <c r="H24" s="101"/>
    </row>
    <row r="25" spans="1:9" ht="18.75" customHeight="1" x14ac:dyDescent="0.25">
      <c r="A25" s="122"/>
      <c r="B25" s="122"/>
      <c r="C25" s="122"/>
      <c r="D25" s="122"/>
      <c r="E25" s="122"/>
      <c r="H25" s="101"/>
    </row>
    <row r="26" spans="1:9" ht="18.75" customHeight="1" x14ac:dyDescent="0.25">
      <c r="A26" s="122"/>
      <c r="B26" s="122"/>
      <c r="C26" s="122"/>
      <c r="D26" s="122"/>
      <c r="E26" s="122"/>
      <c r="H26" s="101"/>
    </row>
    <row r="27" spans="1:9" ht="12.75" customHeight="1" x14ac:dyDescent="0.25">
      <c r="A27" s="104" t="s">
        <v>459</v>
      </c>
      <c r="E27" s="102">
        <v>45012</v>
      </c>
      <c r="F27" s="62"/>
      <c r="H27" s="103"/>
      <c r="I27" s="103"/>
    </row>
    <row r="28" spans="1:9" ht="27" customHeight="1" x14ac:dyDescent="0.25">
      <c r="A28" s="104" t="s">
        <v>460</v>
      </c>
      <c r="E28" s="62" t="s">
        <v>461</v>
      </c>
      <c r="F28" s="62"/>
      <c r="H28" s="103"/>
      <c r="I28" s="103"/>
    </row>
    <row r="29" spans="1:9" ht="13.5" customHeight="1" x14ac:dyDescent="0.25"/>
  </sheetData>
  <mergeCells count="9">
    <mergeCell ref="A22:E22"/>
    <mergeCell ref="H27:I27"/>
    <mergeCell ref="H28:I28"/>
    <mergeCell ref="A2:B2"/>
    <mergeCell ref="C2:D2"/>
    <mergeCell ref="H2:I2"/>
    <mergeCell ref="A6:J6"/>
    <mergeCell ref="Q8:T8"/>
    <mergeCell ref="A15:E15"/>
  </mergeCells>
  <pageMargins left="0.23622047244094491" right="0.15748031496062992" top="0.31496062992125984" bottom="0.27559055118110237" header="0.19685039370078741" footer="0.19685039370078741"/>
  <pageSetup paperSize="9" scale="7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8"/>
  <sheetViews>
    <sheetView workbookViewId="0">
      <selection activeCell="C22" sqref="C22"/>
    </sheetView>
  </sheetViews>
  <sheetFormatPr defaultRowHeight="15" x14ac:dyDescent="0.25"/>
  <cols>
    <col min="1" max="1" width="8" style="62" customWidth="1"/>
    <col min="2" max="2" width="37.5703125" style="55" customWidth="1"/>
    <col min="3" max="4" width="20.42578125" style="55" customWidth="1"/>
    <col min="5" max="5" width="18.140625" style="55" customWidth="1"/>
    <col min="6" max="6" width="19" style="55" customWidth="1"/>
    <col min="7" max="7" width="20.140625" style="55" customWidth="1"/>
    <col min="8" max="8" width="19.85546875" style="55" customWidth="1"/>
    <col min="9" max="9" width="20.7109375" style="55" customWidth="1"/>
    <col min="10" max="10" width="21.7109375" style="55" customWidth="1"/>
    <col min="11" max="11" width="2" style="55" customWidth="1"/>
    <col min="12" max="16384" width="9.140625" style="55"/>
  </cols>
  <sheetData>
    <row r="1" spans="1:39" s="44" customFormat="1" x14ac:dyDescent="0.25">
      <c r="A1" s="43"/>
      <c r="F1" s="105"/>
      <c r="G1" s="106"/>
      <c r="H1" s="107" t="s">
        <v>481</v>
      </c>
    </row>
    <row r="2" spans="1:39" s="44" customFormat="1" ht="89.25" customHeight="1" x14ac:dyDescent="0.25">
      <c r="A2" s="108"/>
      <c r="B2" s="109"/>
      <c r="C2" s="110"/>
      <c r="D2" s="110"/>
      <c r="H2" s="47" t="s">
        <v>1</v>
      </c>
      <c r="I2" s="48"/>
      <c r="J2" s="111"/>
      <c r="K2" s="111"/>
    </row>
    <row r="3" spans="1:39" s="51" customFormat="1" ht="11.25" customHeight="1" x14ac:dyDescent="0.25">
      <c r="A3" s="49" t="s">
        <v>463</v>
      </c>
      <c r="B3" s="49"/>
      <c r="C3" s="50"/>
      <c r="D3" s="50"/>
      <c r="E3" s="50"/>
      <c r="F3" s="50"/>
      <c r="I3" s="52"/>
    </row>
    <row r="4" spans="1:39" ht="12" customHeight="1" x14ac:dyDescent="0.25">
      <c r="A4" s="53" t="s">
        <v>425</v>
      </c>
      <c r="B4" s="53"/>
      <c r="C4" s="54"/>
      <c r="D4" s="54"/>
      <c r="E4" s="54"/>
      <c r="F4" s="54"/>
      <c r="J4" s="55" t="s">
        <v>482</v>
      </c>
    </row>
    <row r="5" spans="1:39" ht="12" customHeight="1" x14ac:dyDescent="0.25">
      <c r="A5" s="53" t="s">
        <v>426</v>
      </c>
      <c r="B5" s="53"/>
      <c r="C5" s="54"/>
      <c r="D5" s="54"/>
      <c r="E5" s="54"/>
      <c r="F5" s="54"/>
    </row>
    <row r="6" spans="1:39" ht="78.75" customHeight="1" x14ac:dyDescent="0.25">
      <c r="A6" s="56" t="s">
        <v>483</v>
      </c>
      <c r="B6" s="56"/>
      <c r="C6" s="56"/>
      <c r="D6" s="56"/>
      <c r="E6" s="56"/>
      <c r="F6" s="56"/>
      <c r="G6" s="56"/>
      <c r="H6" s="56"/>
      <c r="I6" s="56"/>
    </row>
    <row r="7" spans="1:39" ht="20.25" customHeight="1" thickBot="1" x14ac:dyDescent="0.3">
      <c r="A7" s="57"/>
      <c r="B7" s="57"/>
      <c r="C7" s="57"/>
      <c r="D7" s="57"/>
      <c r="E7" s="57"/>
      <c r="F7" s="57"/>
      <c r="G7" s="57"/>
      <c r="H7" s="57"/>
      <c r="I7" s="57"/>
    </row>
    <row r="8" spans="1:39" s="62" customFormat="1" ht="65.25" customHeight="1" thickBot="1" x14ac:dyDescent="0.3">
      <c r="A8" s="58" t="s">
        <v>429</v>
      </c>
      <c r="B8" s="59" t="s">
        <v>484</v>
      </c>
      <c r="C8" s="58" t="s">
        <v>392</v>
      </c>
      <c r="D8" s="58" t="s">
        <v>392</v>
      </c>
      <c r="E8" s="58" t="s">
        <v>392</v>
      </c>
      <c r="F8" s="58" t="s">
        <v>392</v>
      </c>
      <c r="G8" s="58" t="s">
        <v>392</v>
      </c>
      <c r="H8" s="60" t="s">
        <v>485</v>
      </c>
      <c r="I8" s="58" t="s">
        <v>486</v>
      </c>
      <c r="J8" s="59" t="s">
        <v>438</v>
      </c>
      <c r="K8" s="61"/>
      <c r="L8" s="61"/>
      <c r="M8" s="61"/>
      <c r="N8" s="61"/>
      <c r="O8" s="61"/>
      <c r="P8" s="61"/>
      <c r="Q8" s="47"/>
      <c r="R8" s="47"/>
      <c r="S8" s="47"/>
      <c r="T8" s="47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</row>
    <row r="9" spans="1:39" s="77" customFormat="1" ht="31.5" customHeight="1" thickBot="1" x14ac:dyDescent="0.3">
      <c r="A9" s="63"/>
      <c r="B9" s="64"/>
      <c r="C9" s="61">
        <v>1</v>
      </c>
      <c r="D9" s="66">
        <v>2</v>
      </c>
      <c r="E9" s="61">
        <v>3</v>
      </c>
      <c r="F9" s="66">
        <v>4</v>
      </c>
      <c r="G9" s="66">
        <v>5</v>
      </c>
      <c r="H9" s="61" t="s">
        <v>487</v>
      </c>
      <c r="I9" s="66" t="s">
        <v>488</v>
      </c>
      <c r="J9" s="67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</row>
    <row r="10" spans="1:39" s="77" customFormat="1" ht="31.5" customHeight="1" thickBot="1" x14ac:dyDescent="0.3">
      <c r="A10" s="69"/>
      <c r="B10" s="70" t="s">
        <v>439</v>
      </c>
      <c r="C10" s="71">
        <f>C11+C12</f>
        <v>0</v>
      </c>
      <c r="D10" s="71">
        <f t="shared" ref="D10:J10" si="0">D11+D12</f>
        <v>0</v>
      </c>
      <c r="E10" s="71">
        <f t="shared" si="0"/>
        <v>0</v>
      </c>
      <c r="F10" s="71">
        <f t="shared" si="0"/>
        <v>0</v>
      </c>
      <c r="G10" s="71">
        <f t="shared" si="0"/>
        <v>0</v>
      </c>
      <c r="H10" s="71">
        <f t="shared" si="0"/>
        <v>0</v>
      </c>
      <c r="I10" s="71">
        <f t="shared" si="0"/>
        <v>0</v>
      </c>
      <c r="J10" s="71">
        <f t="shared" si="0"/>
        <v>0</v>
      </c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</row>
    <row r="11" spans="1:39" s="77" customFormat="1" ht="15.75" thickBot="1" x14ac:dyDescent="0.3">
      <c r="A11" s="73" t="s">
        <v>441</v>
      </c>
      <c r="B11" s="74" t="s">
        <v>58</v>
      </c>
      <c r="C11" s="75"/>
      <c r="D11" s="115"/>
      <c r="E11" s="116"/>
      <c r="F11" s="117"/>
      <c r="G11" s="116"/>
      <c r="H11" s="117"/>
      <c r="I11" s="116"/>
      <c r="J11" s="72">
        <f>SUM(C11:I11)</f>
        <v>0</v>
      </c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  <c r="AM11" s="76"/>
    </row>
    <row r="12" spans="1:39" s="77" customFormat="1" ht="15.75" thickBot="1" x14ac:dyDescent="0.3">
      <c r="A12" s="73" t="s">
        <v>444</v>
      </c>
      <c r="B12" s="74" t="s">
        <v>443</v>
      </c>
      <c r="C12" s="75">
        <f>C13</f>
        <v>0</v>
      </c>
      <c r="D12" s="75">
        <f t="shared" ref="D12:J12" si="1">D13</f>
        <v>0</v>
      </c>
      <c r="E12" s="75">
        <f t="shared" si="1"/>
        <v>0</v>
      </c>
      <c r="F12" s="75">
        <f t="shared" si="1"/>
        <v>0</v>
      </c>
      <c r="G12" s="75">
        <f t="shared" si="1"/>
        <v>0</v>
      </c>
      <c r="H12" s="75">
        <f t="shared" si="1"/>
        <v>0</v>
      </c>
      <c r="I12" s="75">
        <f t="shared" si="1"/>
        <v>0</v>
      </c>
      <c r="J12" s="75">
        <f t="shared" si="1"/>
        <v>0</v>
      </c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  <c r="AK12" s="76"/>
      <c r="AL12" s="76"/>
      <c r="AM12" s="76"/>
    </row>
    <row r="13" spans="1:39" s="124" customFormat="1" ht="14.25" customHeight="1" thickBot="1" x14ac:dyDescent="0.3">
      <c r="A13" s="78" t="s">
        <v>455</v>
      </c>
      <c r="B13" s="79" t="s">
        <v>454</v>
      </c>
      <c r="C13" s="80"/>
      <c r="D13" s="126"/>
      <c r="E13" s="127"/>
      <c r="F13" s="126"/>
      <c r="G13" s="127"/>
      <c r="H13" s="126"/>
      <c r="I13" s="127"/>
      <c r="J13" s="128">
        <f>SUM(C13:I13)</f>
        <v>0</v>
      </c>
    </row>
    <row r="14" spans="1:39" ht="18.75" customHeight="1" x14ac:dyDescent="0.25">
      <c r="A14" s="83"/>
      <c r="B14" s="84" t="s">
        <v>51</v>
      </c>
      <c r="C14" s="129"/>
      <c r="D14" s="130"/>
      <c r="E14" s="131"/>
      <c r="F14" s="130"/>
      <c r="G14" s="131"/>
      <c r="H14" s="130"/>
      <c r="I14" s="131"/>
      <c r="J14" s="132"/>
    </row>
    <row r="15" spans="1:39" x14ac:dyDescent="0.25">
      <c r="A15" s="133" t="s">
        <v>456</v>
      </c>
      <c r="B15" s="84" t="s">
        <v>447</v>
      </c>
      <c r="C15" s="134"/>
      <c r="D15" s="130"/>
      <c r="E15" s="131"/>
      <c r="F15" s="130"/>
      <c r="G15" s="131"/>
      <c r="H15" s="130"/>
      <c r="I15" s="131"/>
      <c r="J15" s="132">
        <f>SUM(C15:I15)</f>
        <v>0</v>
      </c>
    </row>
    <row r="16" spans="1:39" ht="15.75" thickBot="1" x14ac:dyDescent="0.3">
      <c r="A16" s="135" t="s">
        <v>457</v>
      </c>
      <c r="B16" s="136" t="s">
        <v>449</v>
      </c>
      <c r="C16" s="137"/>
      <c r="D16" s="138"/>
      <c r="E16" s="139"/>
      <c r="F16" s="138"/>
      <c r="G16" s="139"/>
      <c r="H16" s="138"/>
      <c r="I16" s="139"/>
      <c r="J16" s="132">
        <f>SUM(C16:I16)</f>
        <v>0</v>
      </c>
    </row>
    <row r="17" spans="1:39" s="77" customFormat="1" ht="30.75" thickBot="1" x14ac:dyDescent="0.3">
      <c r="A17" s="73" t="s">
        <v>489</v>
      </c>
      <c r="B17" s="74" t="s">
        <v>490</v>
      </c>
      <c r="C17" s="75"/>
      <c r="D17" s="115"/>
      <c r="E17" s="116"/>
      <c r="F17" s="117"/>
      <c r="G17" s="116"/>
      <c r="H17" s="117"/>
      <c r="I17" s="116"/>
      <c r="J17" s="71">
        <f>J18+J19</f>
        <v>0</v>
      </c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</row>
    <row r="18" spans="1:39" ht="18.75" customHeight="1" x14ac:dyDescent="0.25">
      <c r="A18" s="122"/>
      <c r="B18" s="122"/>
      <c r="C18" s="122"/>
      <c r="D18" s="122"/>
      <c r="E18" s="122"/>
      <c r="H18" s="101"/>
    </row>
    <row r="19" spans="1:39" x14ac:dyDescent="0.25">
      <c r="A19" s="123" t="s">
        <v>491</v>
      </c>
      <c r="B19" s="123"/>
      <c r="C19" s="123"/>
      <c r="D19" s="123"/>
      <c r="E19" s="123"/>
      <c r="F19" s="100"/>
      <c r="G19" s="96"/>
      <c r="H19" s="92"/>
    </row>
    <row r="20" spans="1:39" x14ac:dyDescent="0.25">
      <c r="A20" s="123" t="s">
        <v>492</v>
      </c>
      <c r="B20" s="123"/>
      <c r="C20" s="123"/>
      <c r="D20" s="123"/>
      <c r="E20" s="123"/>
      <c r="F20" s="44"/>
      <c r="G20" s="44"/>
      <c r="H20" s="44"/>
    </row>
    <row r="21" spans="1:39" x14ac:dyDescent="0.25">
      <c r="A21" s="123" t="s">
        <v>478</v>
      </c>
      <c r="B21" s="123"/>
      <c r="C21" s="123"/>
      <c r="D21" s="123"/>
      <c r="E21" s="123"/>
      <c r="F21" s="100"/>
      <c r="G21" s="96"/>
      <c r="H21" s="92"/>
    </row>
    <row r="22" spans="1:39" x14ac:dyDescent="0.25">
      <c r="A22" s="123" t="s">
        <v>479</v>
      </c>
      <c r="B22" s="123"/>
      <c r="C22" s="123"/>
      <c r="D22" s="123"/>
      <c r="E22" s="123"/>
      <c r="F22" s="100"/>
      <c r="G22" s="96"/>
      <c r="H22" s="92"/>
    </row>
    <row r="23" spans="1:39" x14ac:dyDescent="0.25">
      <c r="A23" s="123" t="s">
        <v>480</v>
      </c>
      <c r="B23" s="123"/>
      <c r="C23" s="123"/>
      <c r="D23" s="123"/>
      <c r="E23" s="123"/>
      <c r="F23" s="100"/>
      <c r="G23" s="96"/>
      <c r="H23" s="92"/>
    </row>
    <row r="24" spans="1:39" ht="18.75" customHeight="1" x14ac:dyDescent="0.25">
      <c r="A24" s="122"/>
      <c r="B24" s="122"/>
      <c r="C24" s="122"/>
      <c r="D24" s="122"/>
      <c r="E24" s="122"/>
      <c r="H24" s="101"/>
    </row>
    <row r="25" spans="1:39" ht="18.75" customHeight="1" x14ac:dyDescent="0.25">
      <c r="A25" s="122"/>
      <c r="B25" s="122"/>
      <c r="C25" s="122"/>
      <c r="D25" s="122"/>
      <c r="E25" s="122"/>
      <c r="H25" s="101"/>
    </row>
    <row r="26" spans="1:39" ht="12.75" customHeight="1" x14ac:dyDescent="0.25">
      <c r="A26" s="62" t="s">
        <v>459</v>
      </c>
      <c r="E26" s="102">
        <v>45012</v>
      </c>
      <c r="F26" s="62"/>
      <c r="H26" s="103"/>
      <c r="I26" s="103"/>
    </row>
    <row r="27" spans="1:39" ht="27" customHeight="1" x14ac:dyDescent="0.25">
      <c r="A27" s="104" t="s">
        <v>460</v>
      </c>
      <c r="E27" s="62" t="s">
        <v>461</v>
      </c>
      <c r="F27" s="62"/>
      <c r="H27" s="103"/>
      <c r="I27" s="103"/>
    </row>
    <row r="28" spans="1:39" ht="13.5" customHeight="1" x14ac:dyDescent="0.25"/>
  </sheetData>
  <mergeCells count="7">
    <mergeCell ref="H27:I27"/>
    <mergeCell ref="A2:B2"/>
    <mergeCell ref="C2:D2"/>
    <mergeCell ref="H2:I2"/>
    <mergeCell ref="A6:I6"/>
    <mergeCell ref="Q8:T8"/>
    <mergeCell ref="H26:I26"/>
  </mergeCells>
  <pageMargins left="0.51181102362204722" right="0.31496062992125984" top="0.55118110236220474" bottom="0.15748031496062992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H25"/>
  <sheetViews>
    <sheetView zoomScaleNormal="100" workbookViewId="0">
      <selection activeCell="D24" sqref="D24:E24"/>
    </sheetView>
  </sheetViews>
  <sheetFormatPr defaultRowHeight="15" x14ac:dyDescent="0.25"/>
  <cols>
    <col min="1" max="1" width="8.42578125" style="55" customWidth="1"/>
    <col min="2" max="2" width="35" style="55" customWidth="1"/>
    <col min="3" max="3" width="12.140625" style="55" customWidth="1"/>
    <col min="4" max="4" width="13.5703125" style="55" customWidth="1"/>
    <col min="5" max="5" width="13.42578125" style="55" customWidth="1"/>
    <col min="6" max="7" width="12.85546875" style="55" customWidth="1"/>
    <col min="8" max="8" width="10" style="55" customWidth="1"/>
    <col min="9" max="9" width="9.42578125" style="55" customWidth="1"/>
    <col min="10" max="10" width="18.5703125" style="55" customWidth="1"/>
    <col min="11" max="16384" width="9.140625" style="55"/>
  </cols>
  <sheetData>
    <row r="1" spans="1:138" s="44" customFormat="1" x14ac:dyDescent="0.25">
      <c r="H1" s="45" t="s">
        <v>493</v>
      </c>
    </row>
    <row r="2" spans="1:138" s="44" customFormat="1" ht="86.25" customHeight="1" x14ac:dyDescent="0.25">
      <c r="A2" s="46"/>
      <c r="B2" s="140"/>
      <c r="H2" s="47" t="s">
        <v>1</v>
      </c>
      <c r="I2" s="48"/>
      <c r="J2" s="48"/>
    </row>
    <row r="3" spans="1:138" s="51" customFormat="1" ht="12" customHeight="1" x14ac:dyDescent="0.25">
      <c r="A3" s="49" t="s">
        <v>494</v>
      </c>
      <c r="B3" s="49"/>
      <c r="C3" s="50"/>
      <c r="D3" s="50"/>
      <c r="E3" s="50"/>
      <c r="F3" s="50"/>
      <c r="G3" s="50"/>
      <c r="J3" s="51" t="s">
        <v>495</v>
      </c>
    </row>
    <row r="4" spans="1:138" ht="12" customHeight="1" x14ac:dyDescent="0.25">
      <c r="A4" s="53" t="s">
        <v>425</v>
      </c>
      <c r="B4" s="53"/>
      <c r="C4" s="54"/>
      <c r="D4" s="54"/>
      <c r="E4" s="54"/>
      <c r="F4" s="54"/>
      <c r="G4" s="54"/>
    </row>
    <row r="5" spans="1:138" ht="10.5" customHeight="1" x14ac:dyDescent="0.25">
      <c r="A5" s="141" t="s">
        <v>426</v>
      </c>
      <c r="B5" s="141"/>
      <c r="C5" s="54"/>
      <c r="D5" s="54"/>
      <c r="E5" s="54"/>
      <c r="F5" s="54"/>
      <c r="G5" s="54"/>
    </row>
    <row r="6" spans="1:138" x14ac:dyDescent="0.25">
      <c r="J6" s="101"/>
    </row>
    <row r="7" spans="1:138" ht="107.25" customHeight="1" x14ac:dyDescent="0.25">
      <c r="A7" s="142" t="s">
        <v>496</v>
      </c>
      <c r="B7" s="142"/>
      <c r="C7" s="142"/>
      <c r="D7" s="142"/>
      <c r="E7" s="142"/>
      <c r="F7" s="142"/>
      <c r="G7" s="142"/>
      <c r="H7" s="142"/>
      <c r="I7" s="142"/>
      <c r="J7" s="142"/>
    </row>
    <row r="8" spans="1:138" ht="10.5" customHeight="1" thickBot="1" x14ac:dyDescent="0.3">
      <c r="A8" s="143"/>
      <c r="B8" s="143"/>
      <c r="C8" s="143"/>
      <c r="D8" s="143"/>
      <c r="E8" s="143"/>
      <c r="F8" s="143"/>
      <c r="G8" s="143"/>
      <c r="H8" s="143"/>
      <c r="I8" s="143"/>
      <c r="J8" s="143"/>
    </row>
    <row r="9" spans="1:138" s="145" customFormat="1" ht="69" customHeight="1" thickBot="1" x14ac:dyDescent="0.3">
      <c r="A9" s="58" t="s">
        <v>429</v>
      </c>
      <c r="B9" s="58" t="s">
        <v>497</v>
      </c>
      <c r="C9" s="60" t="s">
        <v>498</v>
      </c>
      <c r="D9" s="58" t="s">
        <v>392</v>
      </c>
      <c r="E9" s="58" t="s">
        <v>392</v>
      </c>
      <c r="F9" s="58" t="s">
        <v>392</v>
      </c>
      <c r="G9" s="58" t="s">
        <v>392</v>
      </c>
      <c r="H9" s="58" t="s">
        <v>488</v>
      </c>
      <c r="I9" s="60" t="s">
        <v>488</v>
      </c>
      <c r="J9" s="58" t="s">
        <v>499</v>
      </c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  <c r="AH9" s="144"/>
      <c r="AI9" s="144"/>
      <c r="AJ9" s="144"/>
      <c r="AK9" s="144"/>
      <c r="AL9" s="144"/>
      <c r="AM9" s="144"/>
      <c r="AN9" s="144"/>
      <c r="AO9" s="144"/>
      <c r="AP9" s="144"/>
      <c r="AQ9" s="144"/>
      <c r="AR9" s="144"/>
      <c r="AS9" s="144"/>
      <c r="AT9" s="144"/>
      <c r="AU9" s="144"/>
      <c r="AV9" s="144"/>
      <c r="AW9" s="144"/>
      <c r="AX9" s="144"/>
      <c r="AY9" s="144"/>
      <c r="AZ9" s="144"/>
      <c r="BA9" s="144"/>
      <c r="BB9" s="144"/>
      <c r="BC9" s="144"/>
      <c r="BD9" s="144"/>
      <c r="BE9" s="144"/>
      <c r="BF9" s="144"/>
      <c r="BG9" s="144"/>
      <c r="BH9" s="144"/>
      <c r="BI9" s="144"/>
      <c r="BJ9" s="144"/>
      <c r="BK9" s="144"/>
      <c r="BL9" s="144"/>
      <c r="BM9" s="144"/>
      <c r="BN9" s="144"/>
      <c r="BO9" s="144"/>
      <c r="BP9" s="144"/>
      <c r="BQ9" s="144"/>
      <c r="BR9" s="144"/>
      <c r="BS9" s="144"/>
      <c r="BT9" s="144"/>
      <c r="BU9" s="144"/>
      <c r="BV9" s="144"/>
      <c r="BW9" s="144"/>
      <c r="BX9" s="144"/>
      <c r="BY9" s="144"/>
      <c r="BZ9" s="144"/>
      <c r="CA9" s="144"/>
      <c r="CB9" s="144"/>
      <c r="CC9" s="144"/>
      <c r="CD9" s="144"/>
      <c r="CE9" s="144"/>
      <c r="CF9" s="144"/>
      <c r="CG9" s="144"/>
      <c r="CH9" s="144"/>
      <c r="CI9" s="144"/>
      <c r="CJ9" s="144"/>
      <c r="CK9" s="144"/>
      <c r="CL9" s="144"/>
      <c r="CM9" s="144"/>
      <c r="CN9" s="144"/>
      <c r="CO9" s="144"/>
      <c r="CP9" s="144"/>
      <c r="CQ9" s="144"/>
      <c r="CR9" s="144"/>
      <c r="CS9" s="144"/>
      <c r="CT9" s="144"/>
      <c r="CU9" s="144"/>
      <c r="CV9" s="144"/>
      <c r="CW9" s="144"/>
      <c r="CX9" s="144"/>
      <c r="CY9" s="144"/>
      <c r="CZ9" s="144"/>
      <c r="DA9" s="144"/>
      <c r="DB9" s="144"/>
      <c r="DC9" s="144"/>
      <c r="DD9" s="144"/>
      <c r="DE9" s="144"/>
      <c r="DF9" s="144"/>
      <c r="DG9" s="144"/>
      <c r="DH9" s="144"/>
      <c r="DI9" s="144"/>
      <c r="DJ9" s="144"/>
      <c r="DK9" s="144"/>
      <c r="DL9" s="144"/>
      <c r="DM9" s="144"/>
      <c r="DN9" s="144"/>
      <c r="DO9" s="144"/>
      <c r="DP9" s="144"/>
      <c r="DQ9" s="144"/>
      <c r="DR9" s="144"/>
      <c r="DS9" s="144"/>
      <c r="DT9" s="144"/>
      <c r="DU9" s="144"/>
      <c r="DV9" s="144"/>
      <c r="DW9" s="144"/>
      <c r="DX9" s="144"/>
      <c r="DY9" s="144"/>
      <c r="DZ9" s="144"/>
      <c r="EA9" s="144"/>
      <c r="EB9" s="144"/>
      <c r="EC9" s="144"/>
      <c r="ED9" s="144"/>
      <c r="EE9" s="144"/>
      <c r="EF9" s="144"/>
      <c r="EG9" s="144"/>
      <c r="EH9" s="144"/>
    </row>
    <row r="10" spans="1:138" s="156" customFormat="1" ht="15.75" thickBot="1" x14ac:dyDescent="0.3">
      <c r="A10" s="146"/>
      <c r="B10" s="147"/>
      <c r="C10" s="148"/>
      <c r="D10" s="149">
        <v>1</v>
      </c>
      <c r="E10" s="150">
        <v>2</v>
      </c>
      <c r="F10" s="149">
        <v>3</v>
      </c>
      <c r="G10" s="150">
        <v>4</v>
      </c>
      <c r="H10" s="151"/>
      <c r="I10" s="152"/>
      <c r="J10" s="151"/>
      <c r="K10" s="152"/>
      <c r="L10" s="152"/>
      <c r="M10" s="152"/>
      <c r="N10" s="152"/>
      <c r="O10" s="152"/>
      <c r="P10" s="152"/>
      <c r="Q10" s="153"/>
      <c r="R10" s="153"/>
      <c r="S10" s="153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  <c r="BI10" s="153"/>
      <c r="BJ10" s="153"/>
      <c r="BK10" s="153"/>
      <c r="BL10" s="153"/>
      <c r="BM10" s="153"/>
      <c r="BN10" s="153"/>
      <c r="BO10" s="153"/>
      <c r="BP10" s="153"/>
      <c r="BQ10" s="153"/>
      <c r="BR10" s="153"/>
      <c r="BS10" s="153"/>
      <c r="BT10" s="153"/>
      <c r="BU10" s="153"/>
      <c r="BV10" s="153"/>
      <c r="BW10" s="153"/>
      <c r="BX10" s="153"/>
      <c r="BY10" s="153"/>
      <c r="BZ10" s="153"/>
      <c r="CA10" s="153"/>
      <c r="CB10" s="153"/>
      <c r="CC10" s="153"/>
      <c r="CD10" s="153"/>
      <c r="CE10" s="153"/>
      <c r="CF10" s="153"/>
      <c r="CG10" s="153"/>
      <c r="CH10" s="153"/>
      <c r="CI10" s="153"/>
      <c r="CJ10" s="153"/>
      <c r="CK10" s="153"/>
      <c r="CL10" s="153"/>
      <c r="CM10" s="153"/>
      <c r="CN10" s="153"/>
      <c r="CO10" s="153"/>
      <c r="CP10" s="153"/>
      <c r="CQ10" s="153"/>
      <c r="CR10" s="153"/>
      <c r="CS10" s="153"/>
      <c r="CT10" s="153"/>
      <c r="CU10" s="154"/>
      <c r="CV10" s="155"/>
      <c r="CW10" s="155"/>
      <c r="CX10" s="124"/>
      <c r="CY10" s="124"/>
      <c r="CZ10" s="124"/>
      <c r="DA10" s="124"/>
      <c r="DB10" s="124"/>
      <c r="DC10" s="124"/>
      <c r="DD10" s="124"/>
      <c r="DE10" s="124"/>
      <c r="DF10" s="124"/>
      <c r="DG10" s="124"/>
      <c r="DH10" s="124"/>
      <c r="DI10" s="124"/>
      <c r="DJ10" s="124"/>
      <c r="DK10" s="124"/>
      <c r="DL10" s="124"/>
      <c r="DM10" s="124"/>
      <c r="DN10" s="124"/>
      <c r="DO10" s="124"/>
      <c r="DP10" s="124"/>
      <c r="DQ10" s="124"/>
      <c r="DR10" s="124"/>
      <c r="DS10" s="124"/>
      <c r="DT10" s="124"/>
      <c r="DU10" s="124"/>
      <c r="DV10" s="124"/>
      <c r="DW10" s="124"/>
      <c r="DX10" s="124"/>
      <c r="DY10" s="124"/>
      <c r="DZ10" s="124"/>
      <c r="EA10" s="124"/>
      <c r="EB10" s="124"/>
      <c r="EC10" s="124"/>
      <c r="ED10" s="124"/>
      <c r="EE10" s="124"/>
      <c r="EF10" s="124"/>
      <c r="EG10" s="124"/>
      <c r="EH10" s="124"/>
    </row>
    <row r="11" spans="1:138" s="156" customFormat="1" ht="18.75" customHeight="1" thickBot="1" x14ac:dyDescent="0.3">
      <c r="A11" s="157"/>
      <c r="B11" s="158" t="s">
        <v>500</v>
      </c>
      <c r="C11" s="159"/>
      <c r="D11" s="160"/>
      <c r="E11" s="161"/>
      <c r="F11" s="160"/>
      <c r="G11" s="161"/>
      <c r="H11" s="160"/>
      <c r="I11" s="161"/>
      <c r="J11" s="160"/>
      <c r="K11" s="162"/>
      <c r="L11" s="162"/>
      <c r="M11" s="162"/>
      <c r="N11" s="162"/>
      <c r="O11" s="162"/>
      <c r="P11" s="162"/>
      <c r="Q11" s="162"/>
      <c r="R11" s="162"/>
      <c r="S11" s="162"/>
      <c r="T11" s="162"/>
      <c r="U11" s="162"/>
      <c r="V11" s="162"/>
      <c r="W11" s="162"/>
      <c r="X11" s="162"/>
      <c r="Y11" s="162"/>
      <c r="Z11" s="162"/>
      <c r="AA11" s="162"/>
      <c r="AB11" s="162"/>
      <c r="AC11" s="162"/>
      <c r="AD11" s="162"/>
      <c r="AE11" s="162"/>
      <c r="AF11" s="162"/>
      <c r="AG11" s="162"/>
      <c r="AH11" s="162"/>
      <c r="AI11" s="162"/>
      <c r="AJ11" s="162"/>
      <c r="AK11" s="162"/>
      <c r="AL11" s="162"/>
      <c r="AM11" s="162"/>
      <c r="AN11" s="162"/>
      <c r="AO11" s="162"/>
      <c r="AP11" s="162"/>
      <c r="AQ11" s="162"/>
      <c r="AR11" s="162"/>
      <c r="AS11" s="162"/>
      <c r="AT11" s="162"/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162"/>
      <c r="BF11" s="162"/>
      <c r="BG11" s="162"/>
      <c r="BH11" s="162"/>
      <c r="BI11" s="162"/>
      <c r="BJ11" s="162"/>
      <c r="BK11" s="162"/>
      <c r="BL11" s="162"/>
      <c r="BM11" s="162"/>
      <c r="BN11" s="162"/>
      <c r="BO11" s="162"/>
      <c r="BP11" s="162"/>
      <c r="BQ11" s="162"/>
      <c r="BR11" s="162"/>
      <c r="BS11" s="162"/>
      <c r="BT11" s="162"/>
      <c r="BU11" s="162"/>
      <c r="BV11" s="162"/>
      <c r="BW11" s="162"/>
      <c r="BX11" s="162"/>
      <c r="BY11" s="162"/>
      <c r="BZ11" s="162"/>
      <c r="CA11" s="162"/>
      <c r="CB11" s="162"/>
      <c r="CC11" s="162"/>
      <c r="CD11" s="162"/>
      <c r="CE11" s="162"/>
      <c r="CF11" s="162"/>
      <c r="CG11" s="162"/>
      <c r="CH11" s="162"/>
      <c r="CI11" s="162"/>
      <c r="CJ11" s="162"/>
      <c r="CK11" s="162"/>
      <c r="CL11" s="162"/>
      <c r="CM11" s="162"/>
      <c r="CN11" s="162"/>
      <c r="CO11" s="162"/>
      <c r="CP11" s="162"/>
      <c r="CQ11" s="162"/>
      <c r="CR11" s="162"/>
      <c r="CS11" s="162"/>
      <c r="CT11" s="162"/>
      <c r="CU11" s="154"/>
      <c r="CV11" s="155"/>
      <c r="CW11" s="155"/>
      <c r="CX11" s="124"/>
      <c r="CY11" s="124"/>
      <c r="CZ11" s="124"/>
      <c r="DA11" s="124"/>
      <c r="DB11" s="124"/>
      <c r="DC11" s="124"/>
      <c r="DD11" s="124"/>
      <c r="DE11" s="124"/>
      <c r="DF11" s="124"/>
      <c r="DG11" s="124"/>
      <c r="DH11" s="124"/>
      <c r="DI11" s="124"/>
      <c r="DJ11" s="124"/>
      <c r="DK11" s="124"/>
      <c r="DL11" s="124"/>
      <c r="DM11" s="124"/>
      <c r="DN11" s="124"/>
      <c r="DO11" s="124"/>
      <c r="DP11" s="124"/>
      <c r="DQ11" s="124"/>
      <c r="DR11" s="124"/>
      <c r="DS11" s="124"/>
      <c r="DT11" s="124"/>
      <c r="DU11" s="124"/>
      <c r="DV11" s="124"/>
      <c r="DW11" s="124"/>
      <c r="DX11" s="124"/>
      <c r="DY11" s="124"/>
      <c r="DZ11" s="124"/>
      <c r="EA11" s="124"/>
      <c r="EB11" s="124"/>
      <c r="EC11" s="124"/>
      <c r="ED11" s="124"/>
      <c r="EE11" s="124"/>
      <c r="EF11" s="124"/>
      <c r="EG11" s="124"/>
      <c r="EH11" s="124"/>
    </row>
    <row r="12" spans="1:138" s="169" customFormat="1" ht="19.5" customHeight="1" thickBot="1" x14ac:dyDescent="0.3">
      <c r="A12" s="146" t="s">
        <v>501</v>
      </c>
      <c r="B12" s="147" t="s">
        <v>502</v>
      </c>
      <c r="C12" s="148"/>
      <c r="D12" s="163"/>
      <c r="E12" s="164"/>
      <c r="F12" s="165"/>
      <c r="G12" s="164"/>
      <c r="H12" s="166"/>
      <c r="I12" s="167"/>
      <c r="J12" s="166"/>
      <c r="K12" s="167"/>
      <c r="L12" s="167"/>
      <c r="M12" s="167"/>
      <c r="N12" s="167"/>
      <c r="O12" s="167"/>
      <c r="P12" s="167"/>
      <c r="Q12" s="164"/>
      <c r="R12" s="164"/>
      <c r="S12" s="164"/>
      <c r="T12" s="164"/>
      <c r="U12" s="164"/>
      <c r="V12" s="164"/>
      <c r="W12" s="164"/>
      <c r="X12" s="164"/>
      <c r="Y12" s="164"/>
      <c r="Z12" s="164"/>
      <c r="AA12" s="164"/>
      <c r="AB12" s="164"/>
      <c r="AC12" s="164"/>
      <c r="AD12" s="164"/>
      <c r="AE12" s="164"/>
      <c r="AF12" s="164"/>
      <c r="AG12" s="164"/>
      <c r="AH12" s="164"/>
      <c r="AI12" s="164"/>
      <c r="AJ12" s="164"/>
      <c r="AK12" s="164"/>
      <c r="AL12" s="164"/>
      <c r="AM12" s="164"/>
      <c r="AN12" s="164"/>
      <c r="AO12" s="164"/>
      <c r="AP12" s="164"/>
      <c r="AQ12" s="164"/>
      <c r="AR12" s="164"/>
      <c r="AS12" s="164"/>
      <c r="AT12" s="164"/>
      <c r="AU12" s="164"/>
      <c r="AV12" s="164"/>
      <c r="AW12" s="164"/>
      <c r="AX12" s="164"/>
      <c r="AY12" s="164"/>
      <c r="AZ12" s="164"/>
      <c r="BA12" s="164"/>
      <c r="BB12" s="164"/>
      <c r="BC12" s="164"/>
      <c r="BD12" s="164"/>
      <c r="BE12" s="164"/>
      <c r="BF12" s="164"/>
      <c r="BG12" s="164"/>
      <c r="BH12" s="164"/>
      <c r="BI12" s="164"/>
      <c r="BJ12" s="164"/>
      <c r="BK12" s="164"/>
      <c r="BL12" s="164"/>
      <c r="BM12" s="164"/>
      <c r="BN12" s="164"/>
      <c r="BO12" s="164"/>
      <c r="BP12" s="164"/>
      <c r="BQ12" s="164"/>
      <c r="BR12" s="164"/>
      <c r="BS12" s="164"/>
      <c r="BT12" s="164"/>
      <c r="BU12" s="164"/>
      <c r="BV12" s="164"/>
      <c r="BW12" s="164"/>
      <c r="BX12" s="164"/>
      <c r="BY12" s="164"/>
      <c r="BZ12" s="164"/>
      <c r="CA12" s="164"/>
      <c r="CB12" s="164"/>
      <c r="CC12" s="164"/>
      <c r="CD12" s="164"/>
      <c r="CE12" s="164"/>
      <c r="CF12" s="164"/>
      <c r="CG12" s="164"/>
      <c r="CH12" s="164"/>
      <c r="CI12" s="164"/>
      <c r="CJ12" s="164"/>
      <c r="CK12" s="164"/>
      <c r="CL12" s="164"/>
      <c r="CM12" s="164"/>
      <c r="CN12" s="164"/>
      <c r="CO12" s="164"/>
      <c r="CP12" s="164"/>
      <c r="CQ12" s="164"/>
      <c r="CR12" s="164"/>
      <c r="CS12" s="164"/>
      <c r="CT12" s="164"/>
      <c r="CU12" s="154"/>
      <c r="CV12" s="168"/>
      <c r="CW12" s="154"/>
      <c r="CX12" s="168"/>
      <c r="CY12" s="168"/>
      <c r="CZ12" s="168"/>
      <c r="DA12" s="168"/>
      <c r="DB12" s="168"/>
      <c r="DC12" s="168"/>
      <c r="DD12" s="168"/>
      <c r="DE12" s="168"/>
      <c r="DF12" s="168"/>
      <c r="DG12" s="168"/>
      <c r="DH12" s="168"/>
      <c r="DI12" s="168"/>
      <c r="DJ12" s="168"/>
      <c r="DK12" s="168"/>
      <c r="DL12" s="168"/>
      <c r="DM12" s="168"/>
      <c r="DN12" s="168"/>
      <c r="DO12" s="168"/>
      <c r="DP12" s="168"/>
      <c r="DQ12" s="168"/>
      <c r="DR12" s="168"/>
      <c r="DS12" s="168"/>
      <c r="DT12" s="168"/>
      <c r="DU12" s="168"/>
      <c r="DV12" s="168"/>
      <c r="DW12" s="168"/>
      <c r="DX12" s="168"/>
      <c r="DY12" s="168"/>
      <c r="DZ12" s="168"/>
      <c r="EA12" s="168"/>
      <c r="EB12" s="168"/>
      <c r="EC12" s="168"/>
      <c r="ED12" s="168"/>
      <c r="EE12" s="168"/>
      <c r="EF12" s="168"/>
      <c r="EG12" s="168"/>
      <c r="EH12" s="168"/>
    </row>
    <row r="13" spans="1:138" s="169" customFormat="1" ht="21.75" customHeight="1" thickBot="1" x14ac:dyDescent="0.3">
      <c r="A13" s="157" t="s">
        <v>442</v>
      </c>
      <c r="B13" s="158" t="s">
        <v>503</v>
      </c>
      <c r="C13" s="159"/>
      <c r="D13" s="170"/>
      <c r="E13" s="171"/>
      <c r="F13" s="170"/>
      <c r="G13" s="171"/>
      <c r="H13" s="116"/>
      <c r="I13" s="117"/>
      <c r="J13" s="116"/>
      <c r="K13" s="172"/>
      <c r="L13" s="172"/>
      <c r="M13" s="172"/>
      <c r="N13" s="172"/>
      <c r="O13" s="172"/>
      <c r="P13" s="172"/>
      <c r="Q13" s="173"/>
      <c r="R13" s="173"/>
      <c r="S13" s="173"/>
      <c r="T13" s="173"/>
      <c r="U13" s="173"/>
      <c r="V13" s="173"/>
      <c r="W13" s="173"/>
      <c r="X13" s="173"/>
      <c r="Y13" s="173"/>
      <c r="Z13" s="173"/>
      <c r="AA13" s="173"/>
      <c r="AB13" s="173"/>
      <c r="AC13" s="173"/>
      <c r="AD13" s="173"/>
      <c r="AE13" s="173"/>
      <c r="AF13" s="173"/>
      <c r="AG13" s="173"/>
      <c r="AH13" s="173"/>
      <c r="AI13" s="173"/>
      <c r="AJ13" s="173"/>
      <c r="AK13" s="173"/>
      <c r="AL13" s="173"/>
      <c r="AM13" s="173"/>
      <c r="AN13" s="173"/>
      <c r="AO13" s="173"/>
      <c r="AP13" s="173"/>
      <c r="AQ13" s="173"/>
      <c r="AR13" s="173"/>
      <c r="AS13" s="173"/>
      <c r="AT13" s="173"/>
      <c r="AU13" s="173"/>
      <c r="AV13" s="173"/>
      <c r="AW13" s="173"/>
      <c r="AX13" s="173"/>
      <c r="AY13" s="173"/>
      <c r="AZ13" s="173"/>
      <c r="BA13" s="173"/>
      <c r="BB13" s="173"/>
      <c r="BC13" s="173"/>
      <c r="BD13" s="173"/>
      <c r="BE13" s="173"/>
      <c r="BF13" s="173"/>
      <c r="BG13" s="173"/>
      <c r="BH13" s="173"/>
      <c r="BI13" s="173"/>
      <c r="BJ13" s="173"/>
      <c r="BK13" s="173"/>
      <c r="BL13" s="173"/>
      <c r="BM13" s="173"/>
      <c r="BN13" s="173"/>
      <c r="BO13" s="173"/>
      <c r="BP13" s="173"/>
      <c r="BQ13" s="173"/>
      <c r="BR13" s="173"/>
      <c r="BS13" s="173"/>
      <c r="BT13" s="173"/>
      <c r="BU13" s="173"/>
      <c r="BV13" s="173"/>
      <c r="BW13" s="173"/>
      <c r="BX13" s="173"/>
      <c r="BY13" s="173"/>
      <c r="BZ13" s="173"/>
      <c r="CA13" s="173"/>
      <c r="CB13" s="173"/>
      <c r="CC13" s="173"/>
      <c r="CD13" s="173"/>
      <c r="CE13" s="173"/>
      <c r="CF13" s="173"/>
      <c r="CG13" s="173"/>
      <c r="CH13" s="173"/>
      <c r="CI13" s="173"/>
      <c r="CJ13" s="173"/>
      <c r="CK13" s="173"/>
      <c r="CL13" s="173"/>
      <c r="CM13" s="173"/>
      <c r="CN13" s="173"/>
      <c r="CO13" s="173"/>
      <c r="CP13" s="173"/>
      <c r="CQ13" s="173"/>
      <c r="CR13" s="173"/>
      <c r="CS13" s="173"/>
      <c r="CT13" s="173"/>
      <c r="CU13" s="174"/>
      <c r="CV13" s="154"/>
      <c r="CW13" s="154"/>
      <c r="CX13" s="168"/>
      <c r="CY13" s="168"/>
      <c r="CZ13" s="168"/>
      <c r="DA13" s="168"/>
      <c r="DB13" s="168"/>
      <c r="DC13" s="168"/>
      <c r="DD13" s="168"/>
      <c r="DE13" s="168"/>
      <c r="DF13" s="168"/>
      <c r="DG13" s="168"/>
      <c r="DH13" s="168"/>
      <c r="DI13" s="168"/>
      <c r="DJ13" s="168"/>
      <c r="DK13" s="168"/>
      <c r="DL13" s="168"/>
      <c r="DM13" s="168"/>
      <c r="DN13" s="168"/>
      <c r="DO13" s="168"/>
      <c r="DP13" s="168"/>
      <c r="DQ13" s="168"/>
      <c r="DR13" s="168"/>
      <c r="DS13" s="168"/>
      <c r="DT13" s="168"/>
      <c r="DU13" s="168"/>
      <c r="DV13" s="168"/>
      <c r="DW13" s="168"/>
      <c r="DX13" s="168"/>
      <c r="DY13" s="168"/>
      <c r="DZ13" s="168"/>
      <c r="EA13" s="168"/>
      <c r="EB13" s="168"/>
      <c r="EC13" s="168"/>
      <c r="ED13" s="168"/>
      <c r="EE13" s="168"/>
      <c r="EF13" s="168"/>
      <c r="EG13" s="168"/>
      <c r="EH13" s="168"/>
    </row>
    <row r="14" spans="1:138" s="156" customFormat="1" x14ac:dyDescent="0.25">
      <c r="A14" s="175" t="s">
        <v>81</v>
      </c>
      <c r="B14" s="176" t="s">
        <v>504</v>
      </c>
      <c r="C14" s="177"/>
      <c r="D14" s="178"/>
      <c r="E14" s="179"/>
      <c r="F14" s="178"/>
      <c r="G14" s="179"/>
      <c r="H14" s="131"/>
      <c r="I14" s="130"/>
      <c r="J14" s="131"/>
      <c r="K14" s="152"/>
      <c r="L14" s="152"/>
      <c r="M14" s="152"/>
      <c r="N14" s="152"/>
      <c r="O14" s="152"/>
      <c r="P14" s="152"/>
      <c r="Q14" s="153"/>
      <c r="R14" s="153"/>
      <c r="S14" s="153"/>
      <c r="T14" s="153"/>
      <c r="U14" s="153"/>
      <c r="V14" s="180"/>
      <c r="W14" s="153"/>
      <c r="X14" s="153"/>
      <c r="Y14" s="180"/>
      <c r="Z14" s="180"/>
      <c r="AA14" s="153"/>
      <c r="AB14" s="153"/>
      <c r="AC14" s="153"/>
      <c r="AD14" s="153"/>
      <c r="AE14" s="153"/>
      <c r="AF14" s="153"/>
      <c r="AG14" s="153"/>
      <c r="AH14" s="153"/>
      <c r="AI14" s="180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80"/>
      <c r="BD14" s="153"/>
      <c r="BE14" s="153"/>
      <c r="BF14" s="153"/>
      <c r="BG14" s="180"/>
      <c r="BH14" s="153"/>
      <c r="BI14" s="153"/>
      <c r="BJ14" s="153"/>
      <c r="BK14" s="153"/>
      <c r="BL14" s="153"/>
      <c r="BM14" s="153"/>
      <c r="BN14" s="153"/>
      <c r="BO14" s="153"/>
      <c r="BP14" s="153"/>
      <c r="BQ14" s="153"/>
      <c r="BR14" s="153"/>
      <c r="BS14" s="153"/>
      <c r="BT14" s="153"/>
      <c r="BU14" s="153"/>
      <c r="BV14" s="153"/>
      <c r="BW14" s="153"/>
      <c r="BX14" s="153"/>
      <c r="BY14" s="180"/>
      <c r="BZ14" s="153"/>
      <c r="CA14" s="153"/>
      <c r="CB14" s="180"/>
      <c r="CC14" s="153"/>
      <c r="CD14" s="153"/>
      <c r="CE14" s="153"/>
      <c r="CF14" s="153"/>
      <c r="CG14" s="153"/>
      <c r="CH14" s="153"/>
      <c r="CI14" s="153"/>
      <c r="CJ14" s="153"/>
      <c r="CK14" s="153"/>
      <c r="CL14" s="153"/>
      <c r="CM14" s="153"/>
      <c r="CN14" s="153"/>
      <c r="CO14" s="153"/>
      <c r="CP14" s="153"/>
      <c r="CQ14" s="153"/>
      <c r="CR14" s="153"/>
      <c r="CS14" s="153"/>
      <c r="CT14" s="153"/>
      <c r="CU14" s="154"/>
      <c r="CV14" s="155"/>
      <c r="CW14" s="155"/>
      <c r="CX14" s="124"/>
      <c r="CY14" s="124"/>
      <c r="CZ14" s="124"/>
      <c r="DA14" s="124"/>
      <c r="DB14" s="124"/>
      <c r="DC14" s="124"/>
      <c r="DD14" s="124"/>
      <c r="DE14" s="124"/>
      <c r="DF14" s="124"/>
      <c r="DG14" s="124"/>
      <c r="DH14" s="124"/>
      <c r="DI14" s="124"/>
      <c r="DJ14" s="124"/>
      <c r="DK14" s="124"/>
      <c r="DL14" s="124"/>
      <c r="DM14" s="124"/>
      <c r="DN14" s="124"/>
      <c r="DO14" s="124"/>
      <c r="DP14" s="124"/>
      <c r="DQ14" s="124"/>
      <c r="DR14" s="124"/>
      <c r="DS14" s="124"/>
      <c r="DT14" s="124"/>
      <c r="DU14" s="124"/>
      <c r="DV14" s="124"/>
      <c r="DW14" s="124"/>
      <c r="DX14" s="124"/>
      <c r="DY14" s="124"/>
      <c r="DZ14" s="124"/>
      <c r="EA14" s="124"/>
      <c r="EB14" s="124"/>
      <c r="EC14" s="124"/>
      <c r="ED14" s="124"/>
      <c r="EE14" s="124"/>
      <c r="EF14" s="124"/>
      <c r="EG14" s="124"/>
      <c r="EH14" s="124"/>
    </row>
    <row r="15" spans="1:138" s="156" customFormat="1" x14ac:dyDescent="0.25">
      <c r="A15" s="175" t="s">
        <v>82</v>
      </c>
      <c r="B15" s="176" t="s">
        <v>505</v>
      </c>
      <c r="C15" s="177"/>
      <c r="D15" s="178"/>
      <c r="E15" s="179"/>
      <c r="F15" s="178"/>
      <c r="G15" s="179"/>
      <c r="H15" s="131"/>
      <c r="I15" s="130"/>
      <c r="J15" s="131"/>
      <c r="K15" s="152"/>
      <c r="L15" s="152"/>
      <c r="M15" s="152"/>
      <c r="N15" s="152"/>
      <c r="O15" s="152"/>
      <c r="P15" s="152"/>
      <c r="Q15" s="153"/>
      <c r="R15" s="153"/>
      <c r="S15" s="153"/>
      <c r="T15" s="153"/>
      <c r="U15" s="153"/>
      <c r="V15" s="153"/>
      <c r="W15" s="153"/>
      <c r="X15" s="153"/>
      <c r="Y15" s="153"/>
      <c r="Z15" s="153"/>
      <c r="AA15" s="153"/>
      <c r="AB15" s="153"/>
      <c r="AC15" s="153"/>
      <c r="AD15" s="153"/>
      <c r="AE15" s="153"/>
      <c r="AF15" s="153"/>
      <c r="AG15" s="153"/>
      <c r="AH15" s="153"/>
      <c r="AI15" s="180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80"/>
      <c r="BE15" s="153"/>
      <c r="BF15" s="153"/>
      <c r="BG15" s="153"/>
      <c r="BH15" s="180"/>
      <c r="BI15" s="153"/>
      <c r="BJ15" s="153"/>
      <c r="BK15" s="153"/>
      <c r="BL15" s="153"/>
      <c r="BM15" s="153"/>
      <c r="BN15" s="153"/>
      <c r="BO15" s="153"/>
      <c r="BP15" s="153"/>
      <c r="BQ15" s="153"/>
      <c r="BR15" s="153"/>
      <c r="BS15" s="153"/>
      <c r="BT15" s="153"/>
      <c r="BU15" s="153"/>
      <c r="BV15" s="153"/>
      <c r="BW15" s="153"/>
      <c r="BX15" s="153"/>
      <c r="BY15" s="153"/>
      <c r="BZ15" s="153"/>
      <c r="CA15" s="153"/>
      <c r="CB15" s="153"/>
      <c r="CC15" s="153"/>
      <c r="CD15" s="153"/>
      <c r="CE15" s="153"/>
      <c r="CF15" s="153"/>
      <c r="CG15" s="180"/>
      <c r="CH15" s="180"/>
      <c r="CI15" s="153"/>
      <c r="CJ15" s="153"/>
      <c r="CK15" s="153"/>
      <c r="CL15" s="153"/>
      <c r="CM15" s="153"/>
      <c r="CN15" s="153"/>
      <c r="CO15" s="153"/>
      <c r="CP15" s="180"/>
      <c r="CQ15" s="180"/>
      <c r="CR15" s="153"/>
      <c r="CS15" s="180"/>
      <c r="CT15" s="153"/>
      <c r="CU15" s="154"/>
      <c r="CV15" s="155"/>
      <c r="CW15" s="155"/>
      <c r="CX15" s="124"/>
      <c r="CY15" s="124"/>
      <c r="CZ15" s="124"/>
      <c r="DA15" s="124"/>
      <c r="DB15" s="124"/>
      <c r="DC15" s="124"/>
      <c r="DD15" s="124"/>
      <c r="DE15" s="124"/>
      <c r="DF15" s="124"/>
      <c r="DG15" s="124"/>
      <c r="DH15" s="124"/>
      <c r="DI15" s="124"/>
      <c r="DJ15" s="124"/>
      <c r="DK15" s="124"/>
      <c r="DL15" s="124"/>
      <c r="DM15" s="124"/>
      <c r="DN15" s="124"/>
      <c r="DO15" s="124"/>
      <c r="DP15" s="124"/>
      <c r="DQ15" s="124"/>
      <c r="DR15" s="124"/>
      <c r="DS15" s="124"/>
      <c r="DT15" s="124"/>
      <c r="DU15" s="124"/>
      <c r="DV15" s="124"/>
      <c r="DW15" s="124"/>
      <c r="DX15" s="124"/>
      <c r="DY15" s="124"/>
      <c r="DZ15" s="124"/>
      <c r="EA15" s="124"/>
      <c r="EB15" s="124"/>
      <c r="EC15" s="124"/>
      <c r="ED15" s="124"/>
      <c r="EE15" s="124"/>
      <c r="EF15" s="124"/>
      <c r="EG15" s="124"/>
      <c r="EH15" s="124"/>
    </row>
    <row r="16" spans="1:138" s="156" customFormat="1" ht="30" x14ac:dyDescent="0.25">
      <c r="A16" s="175" t="s">
        <v>409</v>
      </c>
      <c r="B16" s="176" t="s">
        <v>506</v>
      </c>
      <c r="C16" s="177"/>
      <c r="D16" s="178"/>
      <c r="E16" s="179"/>
      <c r="F16" s="178"/>
      <c r="G16" s="179"/>
      <c r="H16" s="131"/>
      <c r="I16" s="130"/>
      <c r="J16" s="131"/>
      <c r="K16" s="152"/>
      <c r="L16" s="152"/>
      <c r="M16" s="152"/>
      <c r="N16" s="152"/>
      <c r="O16" s="152"/>
      <c r="P16" s="152"/>
      <c r="Q16" s="153"/>
      <c r="R16" s="153"/>
      <c r="S16" s="153"/>
      <c r="T16" s="153"/>
      <c r="U16" s="153"/>
      <c r="V16" s="153"/>
      <c r="W16" s="153"/>
      <c r="X16" s="153"/>
      <c r="Y16" s="153"/>
      <c r="Z16" s="153"/>
      <c r="AA16" s="153"/>
      <c r="AB16" s="153"/>
      <c r="AC16" s="153"/>
      <c r="AD16" s="153"/>
      <c r="AE16" s="153"/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  <c r="BI16" s="153"/>
      <c r="BJ16" s="153"/>
      <c r="BK16" s="153"/>
      <c r="BL16" s="153"/>
      <c r="BM16" s="153"/>
      <c r="BN16" s="153"/>
      <c r="BO16" s="153"/>
      <c r="BP16" s="153"/>
      <c r="BQ16" s="153"/>
      <c r="BR16" s="153"/>
      <c r="BS16" s="153"/>
      <c r="BT16" s="153"/>
      <c r="BU16" s="153"/>
      <c r="BV16" s="153"/>
      <c r="BW16" s="153"/>
      <c r="BX16" s="153"/>
      <c r="BY16" s="153"/>
      <c r="BZ16" s="153"/>
      <c r="CA16" s="153"/>
      <c r="CB16" s="153"/>
      <c r="CC16" s="153"/>
      <c r="CD16" s="153"/>
      <c r="CE16" s="153"/>
      <c r="CF16" s="153"/>
      <c r="CG16" s="153"/>
      <c r="CH16" s="153"/>
      <c r="CI16" s="153"/>
      <c r="CJ16" s="153"/>
      <c r="CK16" s="153"/>
      <c r="CL16" s="153"/>
      <c r="CM16" s="153"/>
      <c r="CN16" s="153"/>
      <c r="CO16" s="153"/>
      <c r="CP16" s="153"/>
      <c r="CQ16" s="153"/>
      <c r="CR16" s="153"/>
      <c r="CS16" s="153"/>
      <c r="CT16" s="153"/>
      <c r="CU16" s="154"/>
      <c r="CV16" s="124"/>
      <c r="CW16" s="155"/>
      <c r="CX16" s="124"/>
      <c r="CY16" s="124"/>
      <c r="CZ16" s="124"/>
      <c r="DA16" s="124"/>
      <c r="DB16" s="124"/>
      <c r="DC16" s="124"/>
      <c r="DD16" s="124"/>
      <c r="DE16" s="124"/>
      <c r="DF16" s="124"/>
      <c r="DG16" s="124"/>
      <c r="DH16" s="124"/>
      <c r="DI16" s="124"/>
      <c r="DJ16" s="124"/>
      <c r="DK16" s="124"/>
      <c r="DL16" s="124"/>
      <c r="DM16" s="124"/>
      <c r="DN16" s="124"/>
      <c r="DO16" s="124"/>
      <c r="DP16" s="124"/>
      <c r="DQ16" s="124"/>
      <c r="DR16" s="124"/>
      <c r="DS16" s="124"/>
      <c r="DT16" s="124"/>
      <c r="DU16" s="124"/>
      <c r="DV16" s="124"/>
      <c r="DW16" s="124"/>
      <c r="DX16" s="124"/>
      <c r="DY16" s="124"/>
      <c r="DZ16" s="124"/>
      <c r="EA16" s="124"/>
      <c r="EB16" s="124"/>
      <c r="EC16" s="124"/>
      <c r="ED16" s="124"/>
      <c r="EE16" s="124"/>
      <c r="EF16" s="124"/>
      <c r="EG16" s="124"/>
      <c r="EH16" s="124"/>
    </row>
    <row r="17" spans="1:138" s="156" customFormat="1" ht="15.75" thickBot="1" x14ac:dyDescent="0.3">
      <c r="A17" s="181" t="s">
        <v>410</v>
      </c>
      <c r="B17" s="182" t="s">
        <v>507</v>
      </c>
      <c r="C17" s="183"/>
      <c r="D17" s="184"/>
      <c r="E17" s="185"/>
      <c r="F17" s="184"/>
      <c r="G17" s="185"/>
      <c r="H17" s="139"/>
      <c r="I17" s="138"/>
      <c r="J17" s="139"/>
      <c r="K17" s="152"/>
      <c r="L17" s="152"/>
      <c r="M17" s="152"/>
      <c r="N17" s="152"/>
      <c r="O17" s="152"/>
      <c r="P17" s="152"/>
      <c r="Q17" s="153"/>
      <c r="R17" s="153"/>
      <c r="S17" s="153"/>
      <c r="T17" s="153"/>
      <c r="U17" s="153"/>
      <c r="V17" s="180"/>
      <c r="W17" s="153"/>
      <c r="X17" s="153"/>
      <c r="Y17" s="180"/>
      <c r="Z17" s="180"/>
      <c r="AA17" s="153"/>
      <c r="AB17" s="180"/>
      <c r="AC17" s="153"/>
      <c r="AD17" s="180"/>
      <c r="AE17" s="180"/>
      <c r="AF17" s="180"/>
      <c r="AG17" s="180"/>
      <c r="AH17" s="153"/>
      <c r="AI17" s="180"/>
      <c r="AJ17" s="180"/>
      <c r="AK17" s="153"/>
      <c r="AL17" s="153"/>
      <c r="AM17" s="153"/>
      <c r="AN17" s="180"/>
      <c r="AO17" s="180"/>
      <c r="AP17" s="153"/>
      <c r="AQ17" s="153"/>
      <c r="AR17" s="153"/>
      <c r="AS17" s="153"/>
      <c r="AT17" s="153"/>
      <c r="AU17" s="153"/>
      <c r="AV17" s="153"/>
      <c r="AW17" s="180"/>
      <c r="AX17" s="153"/>
      <c r="AY17" s="180"/>
      <c r="AZ17" s="180"/>
      <c r="BA17" s="153"/>
      <c r="BB17" s="180"/>
      <c r="BC17" s="153"/>
      <c r="BD17" s="153"/>
      <c r="BE17" s="153"/>
      <c r="BF17" s="153"/>
      <c r="BG17" s="153"/>
      <c r="BH17" s="180"/>
      <c r="BI17" s="153"/>
      <c r="BJ17" s="153"/>
      <c r="BK17" s="153"/>
      <c r="BL17" s="153"/>
      <c r="BM17" s="180"/>
      <c r="BN17" s="180"/>
      <c r="BO17" s="153"/>
      <c r="BP17" s="153"/>
      <c r="BQ17" s="153"/>
      <c r="BR17" s="153"/>
      <c r="BS17" s="153"/>
      <c r="BT17" s="153"/>
      <c r="BU17" s="153"/>
      <c r="BV17" s="153"/>
      <c r="BW17" s="153"/>
      <c r="BX17" s="180"/>
      <c r="BY17" s="180"/>
      <c r="BZ17" s="180"/>
      <c r="CA17" s="153"/>
      <c r="CB17" s="180"/>
      <c r="CC17" s="180"/>
      <c r="CD17" s="180"/>
      <c r="CE17" s="153"/>
      <c r="CF17" s="153"/>
      <c r="CG17" s="180"/>
      <c r="CH17" s="153"/>
      <c r="CI17" s="153"/>
      <c r="CJ17" s="153"/>
      <c r="CK17" s="180"/>
      <c r="CL17" s="153"/>
      <c r="CM17" s="153"/>
      <c r="CN17" s="180"/>
      <c r="CO17" s="180"/>
      <c r="CP17" s="180"/>
      <c r="CQ17" s="180"/>
      <c r="CR17" s="180"/>
      <c r="CS17" s="153"/>
      <c r="CT17" s="153"/>
      <c r="CU17" s="154"/>
      <c r="CV17" s="155"/>
      <c r="CW17" s="155"/>
      <c r="CX17" s="124"/>
      <c r="CY17" s="124"/>
      <c r="CZ17" s="124"/>
      <c r="DA17" s="124"/>
      <c r="DB17" s="124"/>
      <c r="DC17" s="124"/>
      <c r="DD17" s="124"/>
      <c r="DE17" s="124"/>
      <c r="DF17" s="124"/>
      <c r="DG17" s="124"/>
      <c r="DH17" s="124"/>
      <c r="DI17" s="124"/>
      <c r="DJ17" s="124"/>
      <c r="DK17" s="124"/>
      <c r="DL17" s="124"/>
      <c r="DM17" s="124"/>
      <c r="DN17" s="124"/>
      <c r="DO17" s="124"/>
      <c r="DP17" s="124"/>
      <c r="DQ17" s="124"/>
      <c r="DR17" s="124"/>
      <c r="DS17" s="124"/>
      <c r="DT17" s="124"/>
      <c r="DU17" s="124"/>
      <c r="DV17" s="124"/>
      <c r="DW17" s="124"/>
      <c r="DX17" s="124"/>
      <c r="DY17" s="124"/>
      <c r="DZ17" s="124"/>
      <c r="EA17" s="124"/>
      <c r="EB17" s="124"/>
      <c r="EC17" s="124"/>
      <c r="ED17" s="124"/>
      <c r="EE17" s="124"/>
      <c r="EF17" s="124"/>
      <c r="EG17" s="124"/>
      <c r="EH17" s="124"/>
    </row>
    <row r="18" spans="1:138" s="156" customFormat="1" ht="9" customHeight="1" x14ac:dyDescent="0.25">
      <c r="H18" s="82"/>
      <c r="I18" s="82"/>
      <c r="J18" s="82"/>
      <c r="K18" s="82"/>
      <c r="L18" s="82"/>
      <c r="M18" s="82"/>
      <c r="N18" s="82"/>
      <c r="O18" s="82"/>
      <c r="P18" s="82"/>
    </row>
    <row r="19" spans="1:138" s="92" customFormat="1" x14ac:dyDescent="0.25">
      <c r="A19" s="93" t="s">
        <v>458</v>
      </c>
      <c r="B19" s="93"/>
      <c r="C19" s="94"/>
      <c r="D19" s="94"/>
      <c r="E19" s="186"/>
      <c r="F19" s="94"/>
      <c r="G19" s="94"/>
    </row>
    <row r="20" spans="1:138" s="92" customFormat="1" x14ac:dyDescent="0.25">
      <c r="A20" s="43"/>
      <c r="B20" s="96"/>
      <c r="C20" s="96"/>
      <c r="D20" s="96"/>
      <c r="E20" s="187"/>
      <c r="F20" s="98"/>
      <c r="G20" s="96"/>
    </row>
    <row r="21" spans="1:138" s="92" customFormat="1" x14ac:dyDescent="0.25">
      <c r="A21" s="91"/>
      <c r="B21" s="99"/>
      <c r="C21" s="99"/>
      <c r="D21" s="96"/>
      <c r="E21" s="96"/>
      <c r="F21" s="188"/>
      <c r="G21" s="96"/>
    </row>
    <row r="22" spans="1:138" s="96" customFormat="1" x14ac:dyDescent="0.25">
      <c r="H22" s="55"/>
      <c r="I22" s="55"/>
      <c r="J22" s="55"/>
      <c r="K22" s="55"/>
      <c r="L22" s="55"/>
      <c r="M22" s="55"/>
      <c r="N22" s="55"/>
      <c r="O22" s="55"/>
      <c r="P22" s="55"/>
    </row>
    <row r="23" spans="1:138" s="96" customFormat="1" x14ac:dyDescent="0.25">
      <c r="H23" s="55"/>
      <c r="I23" s="55"/>
      <c r="J23" s="55"/>
      <c r="K23" s="55"/>
      <c r="L23" s="55"/>
      <c r="M23" s="55"/>
      <c r="N23" s="55"/>
      <c r="O23" s="55"/>
      <c r="P23" s="55"/>
    </row>
    <row r="24" spans="1:138" x14ac:dyDescent="0.25">
      <c r="A24" s="55" t="s">
        <v>459</v>
      </c>
      <c r="D24" s="189"/>
      <c r="E24" s="189"/>
      <c r="F24" s="190">
        <v>45012</v>
      </c>
      <c r="G24" s="191"/>
      <c r="J24" s="192"/>
    </row>
    <row r="25" spans="1:138" x14ac:dyDescent="0.25">
      <c r="A25" s="55" t="s">
        <v>460</v>
      </c>
      <c r="F25" s="191" t="s">
        <v>461</v>
      </c>
      <c r="G25" s="191"/>
      <c r="J25" s="193"/>
    </row>
  </sheetData>
  <mergeCells count="6">
    <mergeCell ref="A2:B2"/>
    <mergeCell ref="H2:J2"/>
    <mergeCell ref="A7:J7"/>
    <mergeCell ref="D24:E24"/>
    <mergeCell ref="F24:G24"/>
    <mergeCell ref="F25:G25"/>
  </mergeCells>
  <pageMargins left="0.17" right="0.19" top="0.31496062992125984" bottom="0.27559055118110237" header="0.19685039370078741" footer="0.19685039370078741"/>
  <pageSetup paperSize="9" scale="87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7"/>
  <sheetViews>
    <sheetView zoomScaleNormal="100" workbookViewId="0">
      <selection activeCell="D39" sqref="D39"/>
    </sheetView>
  </sheetViews>
  <sheetFormatPr defaultRowHeight="15" x14ac:dyDescent="0.25"/>
  <cols>
    <col min="1" max="1" width="8" style="62" customWidth="1"/>
    <col min="2" max="2" width="37.5703125" style="55" customWidth="1"/>
    <col min="3" max="3" width="25.140625" style="55" customWidth="1"/>
    <col min="4" max="4" width="20.42578125" style="55" customWidth="1"/>
    <col min="5" max="5" width="18.140625" style="55" customWidth="1"/>
    <col min="6" max="6" width="19" style="55" customWidth="1"/>
    <col min="7" max="7" width="20.140625" style="55" customWidth="1"/>
    <col min="8" max="8" width="19.85546875" style="55" customWidth="1"/>
    <col min="9" max="9" width="20.7109375" style="55" customWidth="1"/>
    <col min="10" max="10" width="12.7109375" style="55" customWidth="1"/>
    <col min="11" max="16384" width="9.140625" style="55"/>
  </cols>
  <sheetData>
    <row r="1" spans="1:38" s="44" customFormat="1" x14ac:dyDescent="0.25">
      <c r="A1" s="43"/>
      <c r="F1" s="105"/>
      <c r="G1" s="106"/>
      <c r="H1" s="107" t="s">
        <v>508</v>
      </c>
    </row>
    <row r="2" spans="1:38" s="44" customFormat="1" ht="90.75" customHeight="1" x14ac:dyDescent="0.25">
      <c r="A2" s="110"/>
      <c r="B2" s="140"/>
      <c r="C2" s="110"/>
      <c r="D2" s="110"/>
      <c r="H2" s="47" t="s">
        <v>1</v>
      </c>
      <c r="I2" s="48"/>
      <c r="J2" s="194"/>
      <c r="M2" s="47"/>
      <c r="N2" s="47"/>
      <c r="O2" s="48"/>
    </row>
    <row r="3" spans="1:38" s="51" customFormat="1" ht="11.25" customHeight="1" x14ac:dyDescent="0.25">
      <c r="A3" s="49" t="s">
        <v>463</v>
      </c>
      <c r="B3" s="195"/>
      <c r="C3" s="50"/>
      <c r="D3" s="50"/>
      <c r="E3" s="50"/>
      <c r="F3" s="50"/>
      <c r="I3" s="52"/>
    </row>
    <row r="4" spans="1:38" ht="12" customHeight="1" x14ac:dyDescent="0.25">
      <c r="A4" s="53" t="s">
        <v>425</v>
      </c>
      <c r="B4" s="196"/>
      <c r="C4" s="54"/>
      <c r="D4" s="54"/>
      <c r="E4" s="54"/>
      <c r="F4" s="54"/>
      <c r="I4" s="55" t="s">
        <v>509</v>
      </c>
    </row>
    <row r="5" spans="1:38" ht="12" customHeight="1" x14ac:dyDescent="0.25">
      <c r="A5" s="53" t="s">
        <v>426</v>
      </c>
      <c r="B5" s="196"/>
      <c r="C5" s="54"/>
      <c r="D5" s="54"/>
      <c r="E5" s="54"/>
      <c r="F5" s="54"/>
    </row>
    <row r="6" spans="1:38" ht="78.75" customHeight="1" thickBot="1" x14ac:dyDescent="0.3">
      <c r="A6" s="56" t="s">
        <v>510</v>
      </c>
      <c r="B6" s="56"/>
      <c r="C6" s="56"/>
      <c r="D6" s="56"/>
      <c r="E6" s="56"/>
      <c r="F6" s="56"/>
      <c r="G6" s="56"/>
      <c r="H6" s="56"/>
      <c r="I6" s="56"/>
    </row>
    <row r="7" spans="1:38" s="62" customFormat="1" ht="65.25" customHeight="1" thickBot="1" x14ac:dyDescent="0.3">
      <c r="A7" s="58" t="s">
        <v>466</v>
      </c>
      <c r="B7" s="59" t="s">
        <v>392</v>
      </c>
      <c r="C7" s="58" t="s">
        <v>467</v>
      </c>
      <c r="D7" s="58" t="s">
        <v>468</v>
      </c>
      <c r="E7" s="58" t="s">
        <v>469</v>
      </c>
      <c r="F7" s="58" t="s">
        <v>511</v>
      </c>
      <c r="G7" s="197" t="s">
        <v>49</v>
      </c>
      <c r="H7" s="198"/>
      <c r="I7" s="58" t="s">
        <v>512</v>
      </c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</row>
    <row r="8" spans="1:38" s="77" customFormat="1" ht="31.5" customHeight="1" thickBot="1" x14ac:dyDescent="0.3">
      <c r="A8" s="73">
        <v>1</v>
      </c>
      <c r="B8" s="74" t="s">
        <v>513</v>
      </c>
      <c r="C8" s="114" t="s">
        <v>514</v>
      </c>
      <c r="D8" s="115" t="s">
        <v>515</v>
      </c>
      <c r="E8" s="199" t="s">
        <v>516</v>
      </c>
      <c r="F8" s="117">
        <v>14250.27</v>
      </c>
      <c r="G8" s="200"/>
      <c r="H8" s="201"/>
      <c r="I8" s="202" t="s">
        <v>517</v>
      </c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D8" s="76"/>
      <c r="AE8" s="76"/>
      <c r="AF8" s="76"/>
      <c r="AG8" s="76"/>
      <c r="AH8" s="76"/>
      <c r="AI8" s="76"/>
      <c r="AJ8" s="76"/>
      <c r="AK8" s="76"/>
      <c r="AL8" s="76"/>
    </row>
    <row r="9" spans="1:38" s="77" customFormat="1" ht="31.5" customHeight="1" thickBot="1" x14ac:dyDescent="0.3">
      <c r="A9" s="73">
        <v>2</v>
      </c>
      <c r="B9" s="74" t="s">
        <v>518</v>
      </c>
      <c r="C9" s="114" t="s">
        <v>519</v>
      </c>
      <c r="D9" s="115"/>
      <c r="E9" s="199" t="s">
        <v>516</v>
      </c>
      <c r="F9" s="117">
        <v>240</v>
      </c>
      <c r="G9" s="200"/>
      <c r="H9" s="201"/>
      <c r="I9" s="202" t="s">
        <v>517</v>
      </c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</row>
    <row r="10" spans="1:38" s="77" customFormat="1" ht="31.5" customHeight="1" thickBot="1" x14ac:dyDescent="0.3">
      <c r="A10" s="203">
        <v>3</v>
      </c>
      <c r="B10" s="74" t="s">
        <v>520</v>
      </c>
      <c r="C10" s="114" t="s">
        <v>521</v>
      </c>
      <c r="D10" s="115"/>
      <c r="E10" s="199" t="s">
        <v>516</v>
      </c>
      <c r="F10" s="204">
        <v>70</v>
      </c>
      <c r="G10" s="200"/>
      <c r="H10" s="201"/>
      <c r="I10" s="202" t="s">
        <v>517</v>
      </c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</row>
    <row r="11" spans="1:38" s="77" customFormat="1" ht="31.5" hidden="1" customHeight="1" thickBot="1" x14ac:dyDescent="0.3">
      <c r="A11" s="73">
        <v>4</v>
      </c>
      <c r="B11" s="74"/>
      <c r="C11" s="114"/>
      <c r="D11" s="115" t="s">
        <v>522</v>
      </c>
      <c r="E11" s="199" t="s">
        <v>516</v>
      </c>
      <c r="F11" s="117"/>
      <c r="G11" s="200"/>
      <c r="H11" s="201"/>
      <c r="I11" s="202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</row>
    <row r="12" spans="1:38" s="77" customFormat="1" ht="31.5" hidden="1" customHeight="1" thickBot="1" x14ac:dyDescent="0.3">
      <c r="A12" s="73">
        <v>5</v>
      </c>
      <c r="B12" s="74"/>
      <c r="C12" s="114"/>
      <c r="D12" s="115" t="s">
        <v>522</v>
      </c>
      <c r="E12" s="199" t="s">
        <v>516</v>
      </c>
      <c r="F12" s="117"/>
      <c r="G12" s="200"/>
      <c r="H12" s="201"/>
      <c r="I12" s="202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  <c r="AK12" s="76"/>
      <c r="AL12" s="76"/>
    </row>
    <row r="13" spans="1:38" s="77" customFormat="1" ht="31.5" hidden="1" customHeight="1" thickBot="1" x14ac:dyDescent="0.3">
      <c r="A13" s="73">
        <v>6</v>
      </c>
      <c r="B13" s="74"/>
      <c r="C13" s="114"/>
      <c r="D13" s="115" t="s">
        <v>522</v>
      </c>
      <c r="E13" s="199" t="s">
        <v>516</v>
      </c>
      <c r="F13" s="117"/>
      <c r="G13" s="200"/>
      <c r="H13" s="201"/>
      <c r="I13" s="202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</row>
    <row r="14" spans="1:38" s="77" customFormat="1" ht="31.5" hidden="1" customHeight="1" thickBot="1" x14ac:dyDescent="0.3">
      <c r="A14" s="73">
        <v>7</v>
      </c>
      <c r="B14" s="74"/>
      <c r="C14" s="114"/>
      <c r="D14" s="115" t="s">
        <v>522</v>
      </c>
      <c r="E14" s="199" t="s">
        <v>516</v>
      </c>
      <c r="F14" s="117"/>
      <c r="G14" s="200"/>
      <c r="H14" s="201"/>
      <c r="I14" s="202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</row>
    <row r="15" spans="1:38" s="77" customFormat="1" ht="31.5" hidden="1" customHeight="1" thickBot="1" x14ac:dyDescent="0.3">
      <c r="A15" s="73">
        <v>8</v>
      </c>
      <c r="B15" s="74"/>
      <c r="C15" s="114"/>
      <c r="D15" s="115" t="s">
        <v>522</v>
      </c>
      <c r="E15" s="199" t="s">
        <v>516</v>
      </c>
      <c r="F15" s="117"/>
      <c r="G15" s="200"/>
      <c r="H15" s="201"/>
      <c r="I15" s="202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76"/>
      <c r="AJ15" s="76"/>
      <c r="AK15" s="76"/>
      <c r="AL15" s="76"/>
    </row>
    <row r="16" spans="1:38" s="77" customFormat="1" ht="31.5" hidden="1" customHeight="1" thickBot="1" x14ac:dyDescent="0.3">
      <c r="A16" s="73">
        <v>9</v>
      </c>
      <c r="B16" s="74"/>
      <c r="C16" s="114"/>
      <c r="D16" s="115" t="s">
        <v>522</v>
      </c>
      <c r="E16" s="199" t="s">
        <v>516</v>
      </c>
      <c r="F16" s="117"/>
      <c r="G16" s="200"/>
      <c r="H16" s="201"/>
      <c r="I16" s="202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76"/>
      <c r="AF16" s="76"/>
      <c r="AG16" s="76"/>
      <c r="AH16" s="76"/>
      <c r="AI16" s="76"/>
      <c r="AJ16" s="76"/>
      <c r="AK16" s="76"/>
      <c r="AL16" s="76"/>
    </row>
    <row r="17" spans="1:38" s="77" customFormat="1" ht="31.5" hidden="1" customHeight="1" thickBot="1" x14ac:dyDescent="0.3">
      <c r="A17" s="205">
        <v>10</v>
      </c>
      <c r="B17" s="74"/>
      <c r="C17" s="74"/>
      <c r="D17" s="115" t="s">
        <v>522</v>
      </c>
      <c r="E17" s="199" t="s">
        <v>516</v>
      </c>
      <c r="F17" s="117"/>
      <c r="G17" s="200"/>
      <c r="H17" s="201"/>
      <c r="I17" s="202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</row>
    <row r="18" spans="1:38" s="77" customFormat="1" ht="31.5" hidden="1" customHeight="1" thickBot="1" x14ac:dyDescent="0.3">
      <c r="A18" s="205">
        <v>11</v>
      </c>
      <c r="B18" s="74"/>
      <c r="C18" s="74"/>
      <c r="D18" s="115" t="s">
        <v>522</v>
      </c>
      <c r="E18" s="199" t="s">
        <v>516</v>
      </c>
      <c r="F18" s="117"/>
      <c r="G18" s="200"/>
      <c r="H18" s="201"/>
      <c r="I18" s="202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  <c r="AA18" s="76"/>
      <c r="AB18" s="76"/>
      <c r="AC18" s="76"/>
      <c r="AD18" s="76"/>
      <c r="AE18" s="76"/>
      <c r="AF18" s="76"/>
      <c r="AG18" s="76"/>
      <c r="AH18" s="76"/>
      <c r="AI18" s="76"/>
      <c r="AJ18" s="76"/>
      <c r="AK18" s="76"/>
      <c r="AL18" s="76"/>
    </row>
    <row r="19" spans="1:38" s="77" customFormat="1" ht="31.5" hidden="1" customHeight="1" thickBot="1" x14ac:dyDescent="0.3">
      <c r="A19" s="205">
        <v>12</v>
      </c>
      <c r="B19" s="74"/>
      <c r="C19" s="74"/>
      <c r="D19" s="115" t="s">
        <v>522</v>
      </c>
      <c r="E19" s="199" t="s">
        <v>516</v>
      </c>
      <c r="F19" s="117"/>
      <c r="G19" s="200"/>
      <c r="H19" s="201"/>
      <c r="I19" s="202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6"/>
      <c r="AC19" s="76"/>
      <c r="AD19" s="76"/>
      <c r="AE19" s="76"/>
      <c r="AF19" s="76"/>
      <c r="AG19" s="76"/>
      <c r="AH19" s="76"/>
      <c r="AI19" s="76"/>
      <c r="AJ19" s="76"/>
      <c r="AK19" s="76"/>
      <c r="AL19" s="76"/>
    </row>
    <row r="20" spans="1:38" s="77" customFormat="1" ht="31.5" hidden="1" customHeight="1" thickBot="1" x14ac:dyDescent="0.3">
      <c r="A20" s="203">
        <v>13</v>
      </c>
      <c r="B20" s="114"/>
      <c r="C20" s="74"/>
      <c r="D20" s="115" t="s">
        <v>522</v>
      </c>
      <c r="E20" s="199" t="s">
        <v>516</v>
      </c>
      <c r="F20" s="204"/>
      <c r="G20" s="200"/>
      <c r="H20" s="201"/>
      <c r="I20" s="202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/>
      <c r="AD20" s="76"/>
      <c r="AE20" s="76"/>
      <c r="AF20" s="76"/>
      <c r="AG20" s="76"/>
      <c r="AH20" s="76"/>
      <c r="AI20" s="76"/>
      <c r="AJ20" s="76"/>
      <c r="AK20" s="76"/>
      <c r="AL20" s="76"/>
    </row>
    <row r="21" spans="1:38" s="77" customFormat="1" ht="31.5" hidden="1" customHeight="1" thickBot="1" x14ac:dyDescent="0.3">
      <c r="A21" s="203">
        <v>14</v>
      </c>
      <c r="B21" s="74"/>
      <c r="C21" s="114"/>
      <c r="D21" s="115" t="s">
        <v>522</v>
      </c>
      <c r="E21" s="199" t="s">
        <v>516</v>
      </c>
      <c r="F21" s="204"/>
      <c r="G21" s="200"/>
      <c r="H21" s="201"/>
      <c r="I21" s="202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  <c r="Y21" s="76"/>
      <c r="Z21" s="76"/>
      <c r="AA21" s="76"/>
      <c r="AB21" s="76"/>
      <c r="AC21" s="76"/>
      <c r="AD21" s="76"/>
      <c r="AE21" s="76"/>
      <c r="AF21" s="76"/>
      <c r="AG21" s="76"/>
      <c r="AH21" s="76"/>
      <c r="AI21" s="76"/>
      <c r="AJ21" s="76"/>
      <c r="AK21" s="76"/>
      <c r="AL21" s="76"/>
    </row>
    <row r="22" spans="1:38" s="77" customFormat="1" ht="31.5" hidden="1" customHeight="1" thickBot="1" x14ac:dyDescent="0.3">
      <c r="A22" s="203">
        <v>15</v>
      </c>
      <c r="B22" s="74"/>
      <c r="C22" s="114"/>
      <c r="D22" s="115" t="s">
        <v>522</v>
      </c>
      <c r="E22" s="199" t="s">
        <v>516</v>
      </c>
      <c r="F22" s="204"/>
      <c r="G22" s="200"/>
      <c r="H22" s="201"/>
      <c r="I22" s="202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76"/>
      <c r="AF22" s="76"/>
      <c r="AG22" s="76"/>
      <c r="AH22" s="76"/>
      <c r="AI22" s="76"/>
      <c r="AJ22" s="76"/>
      <c r="AK22" s="76"/>
      <c r="AL22" s="76"/>
    </row>
    <row r="23" spans="1:38" s="77" customFormat="1" ht="31.5" hidden="1" customHeight="1" thickBot="1" x14ac:dyDescent="0.3">
      <c r="A23" s="203">
        <v>16</v>
      </c>
      <c r="B23" s="74"/>
      <c r="C23" s="114"/>
      <c r="D23" s="115" t="s">
        <v>522</v>
      </c>
      <c r="E23" s="199" t="s">
        <v>516</v>
      </c>
      <c r="F23" s="204"/>
      <c r="G23" s="200"/>
      <c r="H23" s="201"/>
      <c r="I23" s="202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  <c r="Y23" s="76"/>
      <c r="Z23" s="76"/>
      <c r="AA23" s="76"/>
      <c r="AB23" s="76"/>
      <c r="AC23" s="76"/>
      <c r="AD23" s="76"/>
      <c r="AE23" s="76"/>
      <c r="AF23" s="76"/>
      <c r="AG23" s="76"/>
      <c r="AH23" s="76"/>
      <c r="AI23" s="76"/>
      <c r="AJ23" s="76"/>
      <c r="AK23" s="76"/>
      <c r="AL23" s="76"/>
    </row>
    <row r="24" spans="1:38" s="77" customFormat="1" ht="29.25" hidden="1" customHeight="1" thickBot="1" x14ac:dyDescent="0.3">
      <c r="A24" s="203">
        <v>17</v>
      </c>
      <c r="B24" s="74"/>
      <c r="C24" s="114"/>
      <c r="D24" s="115"/>
      <c r="E24" s="199"/>
      <c r="F24" s="204"/>
      <c r="G24" s="200"/>
      <c r="H24" s="201"/>
      <c r="I24" s="202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76"/>
      <c r="AG24" s="76"/>
      <c r="AH24" s="76"/>
      <c r="AI24" s="76"/>
      <c r="AJ24" s="76"/>
      <c r="AK24" s="76"/>
      <c r="AL24" s="76"/>
    </row>
    <row r="25" spans="1:38" s="77" customFormat="1" ht="36.75" customHeight="1" thickBot="1" x14ac:dyDescent="0.3">
      <c r="A25" s="206" t="s">
        <v>12</v>
      </c>
      <c r="B25" s="207"/>
      <c r="C25" s="207"/>
      <c r="D25" s="207"/>
      <c r="E25" s="208"/>
      <c r="F25" s="209">
        <f>SUM(F8:F24)</f>
        <v>14560.27</v>
      </c>
      <c r="G25" s="200"/>
      <c r="H25" s="201"/>
      <c r="I25" s="202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6"/>
      <c r="AC25" s="76"/>
      <c r="AD25" s="76"/>
      <c r="AE25" s="76"/>
      <c r="AF25" s="76"/>
      <c r="AG25" s="76"/>
      <c r="AH25" s="76"/>
      <c r="AI25" s="76"/>
      <c r="AJ25" s="76"/>
      <c r="AK25" s="76"/>
      <c r="AL25" s="76"/>
    </row>
    <row r="26" spans="1:38" s="92" customFormat="1" x14ac:dyDescent="0.25">
      <c r="A26" s="91"/>
      <c r="D26" s="92" t="s">
        <v>71</v>
      </c>
    </row>
    <row r="27" spans="1:38" s="92" customFormat="1" ht="14.25" customHeight="1" x14ac:dyDescent="0.25">
      <c r="A27" s="123" t="s">
        <v>476</v>
      </c>
      <c r="B27" s="123"/>
      <c r="C27" s="123"/>
      <c r="D27" s="123"/>
      <c r="E27" s="123"/>
      <c r="F27" s="100"/>
      <c r="G27" s="96"/>
    </row>
    <row r="28" spans="1:38" s="92" customFormat="1" ht="14.25" customHeight="1" x14ac:dyDescent="0.25">
      <c r="A28" s="123" t="s">
        <v>477</v>
      </c>
      <c r="B28" s="123"/>
      <c r="C28" s="123"/>
      <c r="D28" s="123"/>
      <c r="E28" s="123"/>
      <c r="F28" s="44"/>
      <c r="G28" s="44"/>
      <c r="H28" s="44"/>
    </row>
    <row r="29" spans="1:38" s="92" customFormat="1" x14ac:dyDescent="0.25">
      <c r="A29" s="123" t="s">
        <v>478</v>
      </c>
      <c r="B29" s="123"/>
      <c r="C29" s="123"/>
      <c r="D29" s="123"/>
      <c r="E29" s="123"/>
      <c r="F29" s="100"/>
      <c r="G29" s="96"/>
    </row>
    <row r="30" spans="1:38" s="92" customFormat="1" x14ac:dyDescent="0.25">
      <c r="A30" s="123" t="s">
        <v>479</v>
      </c>
      <c r="B30" s="123"/>
      <c r="C30" s="123"/>
      <c r="D30" s="123"/>
      <c r="E30" s="123"/>
      <c r="F30" s="100"/>
      <c r="G30" s="96"/>
    </row>
    <row r="31" spans="1:38" s="92" customFormat="1" x14ac:dyDescent="0.25">
      <c r="A31" s="125" t="s">
        <v>480</v>
      </c>
      <c r="B31" s="125"/>
      <c r="C31" s="125"/>
      <c r="D31" s="125"/>
      <c r="E31" s="125"/>
      <c r="F31" s="100"/>
      <c r="G31" s="96"/>
    </row>
    <row r="32" spans="1:38" s="92" customFormat="1" x14ac:dyDescent="0.25">
      <c r="A32" s="91"/>
      <c r="B32" s="99"/>
      <c r="C32" s="99"/>
      <c r="D32" s="96"/>
      <c r="E32" s="96"/>
      <c r="F32" s="100"/>
      <c r="G32" s="96"/>
    </row>
    <row r="33" spans="1:9" s="92" customFormat="1" x14ac:dyDescent="0.25">
      <c r="A33" s="91"/>
      <c r="B33" s="99"/>
      <c r="C33" s="99"/>
      <c r="D33" s="96"/>
      <c r="E33" s="96"/>
      <c r="F33" s="100"/>
      <c r="G33" s="96"/>
    </row>
    <row r="34" spans="1:9" ht="18.75" customHeight="1" x14ac:dyDescent="0.25">
      <c r="H34" s="101"/>
    </row>
    <row r="35" spans="1:9" ht="12.75" customHeight="1" x14ac:dyDescent="0.25">
      <c r="A35" s="62" t="s">
        <v>459</v>
      </c>
      <c r="E35" s="102">
        <v>45012</v>
      </c>
      <c r="F35" s="62"/>
      <c r="H35" s="103"/>
      <c r="I35" s="103"/>
    </row>
    <row r="36" spans="1:9" ht="27" customHeight="1" x14ac:dyDescent="0.25">
      <c r="A36" s="104" t="s">
        <v>460</v>
      </c>
      <c r="E36" s="62" t="s">
        <v>461</v>
      </c>
      <c r="F36" s="62"/>
      <c r="H36" s="103"/>
      <c r="I36" s="103"/>
    </row>
    <row r="37" spans="1:9" ht="13.5" customHeight="1" x14ac:dyDescent="0.25"/>
  </sheetData>
  <mergeCells count="28">
    <mergeCell ref="A31:E31"/>
    <mergeCell ref="H35:I35"/>
    <mergeCell ref="H36:I36"/>
    <mergeCell ref="G20:H20"/>
    <mergeCell ref="G21:H21"/>
    <mergeCell ref="G22:H22"/>
    <mergeCell ref="G23:H23"/>
    <mergeCell ref="G24:H24"/>
    <mergeCell ref="A25:E25"/>
    <mergeCell ref="G25:H25"/>
    <mergeCell ref="G14:H14"/>
    <mergeCell ref="G15:H15"/>
    <mergeCell ref="G16:H16"/>
    <mergeCell ref="G17:H17"/>
    <mergeCell ref="G18:H18"/>
    <mergeCell ref="G19:H19"/>
    <mergeCell ref="G8:H8"/>
    <mergeCell ref="G9:H9"/>
    <mergeCell ref="G10:H10"/>
    <mergeCell ref="G11:H11"/>
    <mergeCell ref="G12:H12"/>
    <mergeCell ref="G13:H13"/>
    <mergeCell ref="A2:B2"/>
    <mergeCell ref="C2:D2"/>
    <mergeCell ref="H2:I2"/>
    <mergeCell ref="M2:O2"/>
    <mergeCell ref="A6:I6"/>
    <mergeCell ref="G7:H7"/>
  </mergeCells>
  <pageMargins left="0.23622047244094491" right="0.15748031496062992" top="0.31496062992125984" bottom="0.27559055118110237" header="0.19685039370078741" footer="0.19685039370078741"/>
  <pageSetup paperSize="9" scale="7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5"/>
  <sheetViews>
    <sheetView zoomScaleNormal="100" workbookViewId="0">
      <selection activeCell="B20" sqref="B20:D20"/>
    </sheetView>
  </sheetViews>
  <sheetFormatPr defaultRowHeight="15" x14ac:dyDescent="0.25"/>
  <cols>
    <col min="1" max="1" width="6.85546875" style="55" customWidth="1"/>
    <col min="2" max="2" width="56.28515625" style="55" customWidth="1"/>
    <col min="3" max="3" width="15.28515625" style="55" customWidth="1"/>
    <col min="4" max="4" width="16.7109375" style="55" customWidth="1"/>
    <col min="5" max="5" width="17.42578125" style="55" customWidth="1"/>
    <col min="6" max="6" width="15.85546875" style="55" customWidth="1"/>
    <col min="7" max="7" width="17.42578125" style="55" customWidth="1"/>
    <col min="8" max="8" width="24.28515625" style="55" customWidth="1"/>
    <col min="9" max="9" width="2.140625" style="55" customWidth="1"/>
    <col min="10" max="16384" width="9.140625" style="55"/>
  </cols>
  <sheetData>
    <row r="1" spans="1:14" s="44" customFormat="1" x14ac:dyDescent="0.25">
      <c r="D1" s="105"/>
      <c r="E1" s="106"/>
      <c r="F1" s="210" t="s">
        <v>523</v>
      </c>
    </row>
    <row r="2" spans="1:14" s="44" customFormat="1" ht="63.75" customHeight="1" x14ac:dyDescent="0.25">
      <c r="A2" s="211"/>
      <c r="B2" s="109"/>
      <c r="C2" s="212"/>
      <c r="D2" s="213"/>
      <c r="E2" s="213"/>
      <c r="F2" s="47" t="s">
        <v>1</v>
      </c>
      <c r="G2" s="48"/>
      <c r="H2" s="48"/>
      <c r="I2" s="111"/>
    </row>
    <row r="3" spans="1:14" s="51" customFormat="1" x14ac:dyDescent="0.25">
      <c r="A3" s="49" t="s">
        <v>524</v>
      </c>
      <c r="B3" s="49"/>
    </row>
    <row r="4" spans="1:14" x14ac:dyDescent="0.25">
      <c r="A4" s="141" t="s">
        <v>525</v>
      </c>
      <c r="B4" s="141"/>
      <c r="H4" s="55" t="s">
        <v>526</v>
      </c>
    </row>
    <row r="5" spans="1:14" x14ac:dyDescent="0.25">
      <c r="A5" s="53" t="s">
        <v>426</v>
      </c>
      <c r="B5" s="53"/>
      <c r="G5" s="214"/>
    </row>
    <row r="6" spans="1:14" ht="73.5" customHeight="1" x14ac:dyDescent="0.25">
      <c r="A6" s="142" t="s">
        <v>527</v>
      </c>
      <c r="B6" s="142"/>
      <c r="C6" s="142"/>
      <c r="D6" s="142"/>
      <c r="E6" s="142"/>
      <c r="F6" s="142"/>
      <c r="G6" s="142"/>
      <c r="H6" s="142"/>
    </row>
    <row r="7" spans="1:14" ht="37.5" customHeight="1" thickBot="1" x14ac:dyDescent="0.3">
      <c r="A7" s="57"/>
      <c r="B7" s="57"/>
      <c r="C7" s="57"/>
      <c r="D7" s="57"/>
      <c r="E7" s="57"/>
      <c r="F7" s="57"/>
      <c r="G7" s="57"/>
    </row>
    <row r="8" spans="1:14" s="43" customFormat="1" ht="47.25" customHeight="1" thickBot="1" x14ac:dyDescent="0.3">
      <c r="A8" s="58" t="s">
        <v>528</v>
      </c>
      <c r="B8" s="113"/>
      <c r="C8" s="58" t="s">
        <v>529</v>
      </c>
      <c r="D8" s="58" t="s">
        <v>530</v>
      </c>
      <c r="E8" s="58" t="s">
        <v>531</v>
      </c>
      <c r="F8" s="58" t="s">
        <v>486</v>
      </c>
      <c r="G8" s="58" t="s">
        <v>532</v>
      </c>
      <c r="H8" s="58" t="s">
        <v>533</v>
      </c>
      <c r="N8" s="43" t="s">
        <v>534</v>
      </c>
    </row>
    <row r="9" spans="1:14" s="96" customFormat="1" ht="13.5" customHeight="1" x14ac:dyDescent="0.25">
      <c r="A9" s="215"/>
      <c r="B9" s="216"/>
      <c r="C9" s="217">
        <v>1</v>
      </c>
      <c r="D9" s="217">
        <v>2</v>
      </c>
      <c r="E9" s="218">
        <v>3</v>
      </c>
      <c r="F9" s="219">
        <v>4</v>
      </c>
      <c r="G9" s="218">
        <v>5</v>
      </c>
      <c r="H9" s="220"/>
    </row>
    <row r="10" spans="1:14" s="96" customFormat="1" ht="27" customHeight="1" x14ac:dyDescent="0.25">
      <c r="A10" s="221">
        <v>1</v>
      </c>
      <c r="B10" s="222" t="s">
        <v>535</v>
      </c>
      <c r="C10" s="223">
        <f>SUM('[2]POZ:OJ7'!C10)</f>
        <v>53724.5</v>
      </c>
      <c r="D10" s="223">
        <f>SUM('[2]POZ:OJ7'!D10)</f>
        <v>13674782</v>
      </c>
      <c r="E10" s="223">
        <f>SUM('[2]POZ:OJ7'!E10)</f>
        <v>1381111.17</v>
      </c>
      <c r="F10" s="223">
        <f>SUM('[2]POZ:OJ7'!F10)</f>
        <v>0</v>
      </c>
      <c r="G10" s="223">
        <f>SUM('[2]POZ:OJ7'!G10)</f>
        <v>0</v>
      </c>
      <c r="H10" s="224">
        <f>SUM('[2]POZ:OJ7'!H10)</f>
        <v>15109617.67</v>
      </c>
    </row>
    <row r="11" spans="1:14" s="96" customFormat="1" ht="27" customHeight="1" x14ac:dyDescent="0.25">
      <c r="A11" s="225" t="s">
        <v>536</v>
      </c>
      <c r="B11" s="226" t="s">
        <v>537</v>
      </c>
      <c r="C11" s="227">
        <f>SUM('[2]POZ:OJ7'!C11)</f>
        <v>0</v>
      </c>
      <c r="D11" s="227">
        <f>SUM('[2]POZ:OJ7'!D11)</f>
        <v>13674782</v>
      </c>
      <c r="E11" s="227">
        <f>SUM('[2]POZ:OJ7'!E11)</f>
        <v>1381111.17</v>
      </c>
      <c r="F11" s="227">
        <f>SUM('[2]POZ:OJ7'!F11)</f>
        <v>0</v>
      </c>
      <c r="G11" s="227">
        <f>SUM('[2]POZ:OJ7'!G11)</f>
        <v>0</v>
      </c>
      <c r="H11" s="228">
        <f>SUM('[2]POZ:OJ7'!H11)</f>
        <v>15055893.17</v>
      </c>
    </row>
    <row r="12" spans="1:14" s="96" customFormat="1" ht="27" customHeight="1" x14ac:dyDescent="0.25">
      <c r="A12" s="229" t="s">
        <v>538</v>
      </c>
      <c r="B12" s="230" t="s">
        <v>539</v>
      </c>
      <c r="C12" s="227">
        <f>SUM('[2]POZ:OJ7'!C12)</f>
        <v>53724.5</v>
      </c>
      <c r="D12" s="227">
        <f>SUM('[2]POZ:OJ7'!D12)</f>
        <v>0</v>
      </c>
      <c r="E12" s="227">
        <f>SUM('[2]POZ:OJ7'!E12)</f>
        <v>0</v>
      </c>
      <c r="F12" s="227">
        <f>SUM('[2]POZ:OJ7'!F12)</f>
        <v>0</v>
      </c>
      <c r="G12" s="227">
        <f>SUM('[2]POZ:OJ7'!G12)</f>
        <v>0</v>
      </c>
      <c r="H12" s="228">
        <f>SUM('[2]POZ:OJ7'!H12)</f>
        <v>53724.5</v>
      </c>
    </row>
    <row r="13" spans="1:14" s="96" customFormat="1" ht="27" customHeight="1" x14ac:dyDescent="0.25">
      <c r="A13" s="225" t="s">
        <v>540</v>
      </c>
      <c r="B13" s="226" t="s">
        <v>541</v>
      </c>
      <c r="C13" s="227">
        <f>SUM('[2]POZ:OJ7'!C13)</f>
        <v>0</v>
      </c>
      <c r="D13" s="227">
        <f>SUM('[2]POZ:OJ7'!D13)</f>
        <v>0</v>
      </c>
      <c r="E13" s="227">
        <f>SUM('[2]POZ:OJ7'!E13)</f>
        <v>0</v>
      </c>
      <c r="F13" s="227">
        <f>SUM('[2]POZ:OJ7'!F13)</f>
        <v>0</v>
      </c>
      <c r="G13" s="227">
        <f>SUM('[2]POZ:OJ7'!G13)</f>
        <v>0</v>
      </c>
      <c r="H13" s="228">
        <f>SUM('[2]POZ:OJ7'!H13)</f>
        <v>0</v>
      </c>
    </row>
    <row r="14" spans="1:14" s="96" customFormat="1" ht="27" customHeight="1" x14ac:dyDescent="0.25">
      <c r="A14" s="221">
        <v>2</v>
      </c>
      <c r="B14" s="222" t="s">
        <v>542</v>
      </c>
      <c r="C14" s="231">
        <f>SUM('[2]POZ:OJ7'!C14)</f>
        <v>0</v>
      </c>
      <c r="D14" s="231">
        <f>SUM('[2]POZ:OJ7'!D14)</f>
        <v>0</v>
      </c>
      <c r="E14" s="231">
        <f>SUM('[2]POZ:OJ7'!E14)</f>
        <v>0</v>
      </c>
      <c r="F14" s="231">
        <f>SUM('[2]POZ:OJ7'!F14)</f>
        <v>0</v>
      </c>
      <c r="G14" s="231">
        <f>SUM('[2]POZ:OJ7'!G14)</f>
        <v>0</v>
      </c>
      <c r="H14" s="224">
        <f>SUM('[2]POZ:OJ7'!H14)</f>
        <v>0</v>
      </c>
    </row>
    <row r="15" spans="1:14" s="96" customFormat="1" ht="42" customHeight="1" x14ac:dyDescent="0.25">
      <c r="A15" s="225" t="s">
        <v>543</v>
      </c>
      <c r="B15" s="226" t="s">
        <v>544</v>
      </c>
      <c r="C15" s="227">
        <f>SUM('[2]POZ:OJ7'!C15)</f>
        <v>0</v>
      </c>
      <c r="D15" s="227">
        <f>SUM('[2]POZ:OJ7'!D15)</f>
        <v>0</v>
      </c>
      <c r="E15" s="227">
        <f>SUM('[2]POZ:OJ7'!E15)</f>
        <v>0</v>
      </c>
      <c r="F15" s="227">
        <f>SUM('[2]POZ:OJ7'!F15)</f>
        <v>0</v>
      </c>
      <c r="G15" s="227">
        <f>SUM('[2]POZ:OJ7'!G15)</f>
        <v>0</v>
      </c>
      <c r="H15" s="228">
        <f>SUM('[2]POZ:OJ7'!H15)</f>
        <v>0</v>
      </c>
    </row>
    <row r="16" spans="1:14" s="96" customFormat="1" ht="30" customHeight="1" x14ac:dyDescent="0.25">
      <c r="A16" s="232" t="s">
        <v>545</v>
      </c>
      <c r="B16" s="230" t="s">
        <v>546</v>
      </c>
      <c r="C16" s="227">
        <f>SUM('[2]POZ:OJ7'!C16)</f>
        <v>0</v>
      </c>
      <c r="D16" s="227">
        <f>SUM('[2]POZ:OJ7'!D16)</f>
        <v>0</v>
      </c>
      <c r="E16" s="227">
        <f>SUM('[2]POZ:OJ7'!E16)</f>
        <v>0</v>
      </c>
      <c r="F16" s="227">
        <f>SUM('[2]POZ:OJ7'!F16)</f>
        <v>0</v>
      </c>
      <c r="G16" s="227">
        <f>SUM('[2]POZ:OJ7'!G16)</f>
        <v>0</v>
      </c>
      <c r="H16" s="228">
        <f>SUM('[2]POZ:OJ7'!H16)</f>
        <v>0</v>
      </c>
    </row>
    <row r="17" spans="1:8" s="96" customFormat="1" ht="33" customHeight="1" thickBot="1" x14ac:dyDescent="0.3">
      <c r="A17" s="233" t="s">
        <v>547</v>
      </c>
      <c r="B17" s="234" t="s">
        <v>548</v>
      </c>
      <c r="C17" s="235">
        <f>SUM('[2]POZ:OJ7'!C17)</f>
        <v>0</v>
      </c>
      <c r="D17" s="235">
        <f>SUM('[2]POZ:OJ7'!D17)</f>
        <v>0</v>
      </c>
      <c r="E17" s="235">
        <f>SUM('[2]POZ:OJ7'!E17)</f>
        <v>0</v>
      </c>
      <c r="F17" s="235">
        <f>SUM('[2]POZ:OJ7'!F17)</f>
        <v>0</v>
      </c>
      <c r="G17" s="235">
        <f>SUM('[2]POZ:OJ7'!G17)</f>
        <v>0</v>
      </c>
      <c r="H17" s="236">
        <f>SUM('[2]POZ:OJ7'!H17)</f>
        <v>0</v>
      </c>
    </row>
    <row r="18" spans="1:8" s="96" customFormat="1" x14ac:dyDescent="0.25"/>
    <row r="19" spans="1:8" s="96" customFormat="1" x14ac:dyDescent="0.25">
      <c r="A19" s="93" t="s">
        <v>458</v>
      </c>
      <c r="B19" s="93"/>
      <c r="C19" s="94"/>
      <c r="E19" s="237"/>
    </row>
    <row r="20" spans="1:8" s="96" customFormat="1" ht="43.5" customHeight="1" x14ac:dyDescent="0.25">
      <c r="A20" s="238"/>
      <c r="B20" s="239"/>
      <c r="C20" s="239"/>
      <c r="D20" s="239"/>
    </row>
    <row r="21" spans="1:8" s="96" customFormat="1" ht="14.25" customHeight="1" x14ac:dyDescent="0.25">
      <c r="A21" s="238"/>
      <c r="B21" s="239"/>
      <c r="C21" s="239"/>
      <c r="D21" s="239"/>
    </row>
    <row r="22" spans="1:8" s="96" customFormat="1" x14ac:dyDescent="0.25">
      <c r="B22" s="99"/>
      <c r="C22" s="98"/>
      <c r="D22" s="98"/>
    </row>
    <row r="23" spans="1:8" ht="61.5" customHeight="1" x14ac:dyDescent="0.25"/>
    <row r="24" spans="1:8" x14ac:dyDescent="0.25">
      <c r="A24" s="55" t="s">
        <v>549</v>
      </c>
      <c r="D24" s="102">
        <v>45012</v>
      </c>
      <c r="F24" s="62"/>
      <c r="G24" s="240"/>
    </row>
    <row r="25" spans="1:8" x14ac:dyDescent="0.25">
      <c r="A25" s="241" t="s">
        <v>460</v>
      </c>
      <c r="B25" s="241"/>
      <c r="D25" s="62" t="s">
        <v>461</v>
      </c>
      <c r="E25" s="242"/>
      <c r="F25" s="242"/>
      <c r="G25" s="242"/>
    </row>
  </sheetData>
  <mergeCells count="8">
    <mergeCell ref="A25:B25"/>
    <mergeCell ref="E25:G25"/>
    <mergeCell ref="A2:B2"/>
    <mergeCell ref="D2:E2"/>
    <mergeCell ref="F2:H2"/>
    <mergeCell ref="A6:H6"/>
    <mergeCell ref="B20:D20"/>
    <mergeCell ref="B21:D21"/>
  </mergeCells>
  <pageMargins left="0.26" right="0.27559055118110237" top="0.21" bottom="0.27559055118110237" header="0.17" footer="0.19685039370078741"/>
  <pageSetup paperSize="9" scale="66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"/>
  <sheetViews>
    <sheetView zoomScaleNormal="100" workbookViewId="0">
      <selection activeCell="C2" sqref="C2:D2"/>
    </sheetView>
  </sheetViews>
  <sheetFormatPr defaultRowHeight="15" x14ac:dyDescent="0.25"/>
  <cols>
    <col min="1" max="1" width="4.85546875" style="55" customWidth="1"/>
    <col min="2" max="2" width="36" style="55" customWidth="1"/>
    <col min="3" max="3" width="25.7109375" style="55" customWidth="1"/>
    <col min="4" max="4" width="47.28515625" style="55" customWidth="1"/>
    <col min="5" max="5" width="23.140625" style="55" customWidth="1"/>
    <col min="6" max="6" width="23.42578125" style="55" customWidth="1"/>
    <col min="7" max="7" width="22.5703125" style="55" customWidth="1"/>
    <col min="8" max="8" width="14.42578125" style="55" customWidth="1"/>
    <col min="9" max="9" width="11.140625" style="55" customWidth="1"/>
    <col min="10" max="16384" width="9.140625" style="55"/>
  </cols>
  <sheetData>
    <row r="1" spans="1:18" s="44" customFormat="1" x14ac:dyDescent="0.25">
      <c r="E1" s="105"/>
      <c r="F1" s="243" t="s">
        <v>550</v>
      </c>
      <c r="G1" s="243"/>
    </row>
    <row r="2" spans="1:18" s="44" customFormat="1" ht="89.25" customHeight="1" x14ac:dyDescent="0.25">
      <c r="A2" s="244"/>
      <c r="B2" s="245"/>
      <c r="C2" s="246"/>
      <c r="D2" s="246"/>
      <c r="F2" s="47" t="s">
        <v>1</v>
      </c>
      <c r="G2" s="48"/>
      <c r="H2" s="111"/>
      <c r="I2" s="194"/>
      <c r="L2" s="47"/>
      <c r="M2" s="47"/>
      <c r="N2" s="48"/>
    </row>
    <row r="3" spans="1:18" s="51" customFormat="1" x14ac:dyDescent="0.25">
      <c r="A3" s="247" t="s">
        <v>524</v>
      </c>
      <c r="B3" s="247"/>
    </row>
    <row r="4" spans="1:18" x14ac:dyDescent="0.25">
      <c r="A4" s="141" t="s">
        <v>525</v>
      </c>
      <c r="B4" s="141"/>
      <c r="G4" s="55" t="s">
        <v>551</v>
      </c>
    </row>
    <row r="5" spans="1:18" ht="13.5" customHeight="1" x14ac:dyDescent="0.25">
      <c r="A5" s="248" t="s">
        <v>426</v>
      </c>
      <c r="B5" s="248"/>
      <c r="H5" s="214"/>
    </row>
    <row r="6" spans="1:18" x14ac:dyDescent="0.25">
      <c r="A6" s="214"/>
    </row>
    <row r="7" spans="1:18" ht="52.5" customHeight="1" x14ac:dyDescent="0.25">
      <c r="A7" s="142" t="s">
        <v>552</v>
      </c>
      <c r="B7" s="142"/>
      <c r="C7" s="142"/>
      <c r="D7" s="142"/>
      <c r="E7" s="142"/>
      <c r="F7" s="142"/>
      <c r="G7" s="142"/>
    </row>
    <row r="8" spans="1:18" ht="11.25" customHeight="1" thickBot="1" x14ac:dyDescent="0.3">
      <c r="A8" s="214"/>
    </row>
    <row r="9" spans="1:18" ht="83.25" customHeight="1" thickBot="1" x14ac:dyDescent="0.3">
      <c r="A9" s="249" t="s">
        <v>466</v>
      </c>
      <c r="B9" s="250" t="s">
        <v>553</v>
      </c>
      <c r="C9" s="249" t="s">
        <v>554</v>
      </c>
      <c r="D9" s="250" t="s">
        <v>555</v>
      </c>
      <c r="E9" s="249" t="s">
        <v>556</v>
      </c>
      <c r="F9" s="249" t="s">
        <v>557</v>
      </c>
      <c r="G9" s="249" t="s">
        <v>558</v>
      </c>
    </row>
    <row r="10" spans="1:18" ht="24" customHeight="1" thickBot="1" x14ac:dyDescent="0.3">
      <c r="A10" s="251"/>
      <c r="B10" s="252"/>
      <c r="C10" s="252"/>
      <c r="D10" s="252"/>
      <c r="E10" s="253"/>
      <c r="F10" s="253"/>
      <c r="G10" s="253"/>
    </row>
    <row r="11" spans="1:18" ht="24" customHeight="1" thickBot="1" x14ac:dyDescent="0.3">
      <c r="A11" s="251"/>
      <c r="B11" s="252"/>
      <c r="C11" s="252"/>
      <c r="D11" s="252"/>
      <c r="E11" s="253"/>
      <c r="F11" s="253"/>
      <c r="G11" s="253"/>
      <c r="L11" s="254"/>
      <c r="M11" s="254"/>
      <c r="N11" s="254"/>
      <c r="O11" s="254"/>
      <c r="P11" s="254"/>
      <c r="Q11" s="254"/>
      <c r="R11" s="254"/>
    </row>
    <row r="12" spans="1:18" ht="24" customHeight="1" thickBot="1" x14ac:dyDescent="0.3">
      <c r="A12" s="251"/>
      <c r="B12" s="252"/>
      <c r="C12" s="252"/>
      <c r="D12" s="252"/>
      <c r="E12" s="253"/>
      <c r="F12" s="253"/>
      <c r="G12" s="253"/>
    </row>
    <row r="13" spans="1:18" ht="24" customHeight="1" thickBot="1" x14ac:dyDescent="0.3">
      <c r="A13" s="251"/>
      <c r="B13" s="252"/>
      <c r="C13" s="252"/>
      <c r="D13" s="252"/>
      <c r="E13" s="253"/>
      <c r="F13" s="253"/>
      <c r="G13" s="253"/>
    </row>
    <row r="14" spans="1:18" ht="24" customHeight="1" thickBot="1" x14ac:dyDescent="0.3">
      <c r="A14" s="255"/>
      <c r="B14" s="256"/>
      <c r="C14" s="256"/>
      <c r="D14" s="256"/>
      <c r="E14" s="257"/>
      <c r="F14" s="257"/>
      <c r="G14" s="257"/>
    </row>
    <row r="15" spans="1:18" ht="24" customHeight="1" thickBot="1" x14ac:dyDescent="0.3">
      <c r="A15" s="255"/>
      <c r="B15" s="256"/>
      <c r="C15" s="256"/>
      <c r="D15" s="256"/>
      <c r="E15" s="257"/>
      <c r="F15" s="257"/>
      <c r="G15" s="257"/>
    </row>
    <row r="16" spans="1:18" ht="24" customHeight="1" thickBot="1" x14ac:dyDescent="0.3">
      <c r="A16" s="255"/>
      <c r="B16" s="256"/>
      <c r="C16" s="256"/>
      <c r="D16" s="256"/>
      <c r="E16" s="257"/>
      <c r="F16" s="257"/>
      <c r="G16" s="257"/>
    </row>
    <row r="17" spans="1:7" ht="24" customHeight="1" thickBot="1" x14ac:dyDescent="0.3">
      <c r="A17" s="255"/>
      <c r="B17" s="256"/>
      <c r="C17" s="256"/>
      <c r="D17" s="256"/>
      <c r="E17" s="257"/>
      <c r="F17" s="257"/>
      <c r="G17" s="257"/>
    </row>
    <row r="18" spans="1:7" ht="24" customHeight="1" thickBot="1" x14ac:dyDescent="0.3">
      <c r="A18" s="255"/>
      <c r="B18" s="256"/>
      <c r="C18" s="256"/>
      <c r="D18" s="256"/>
      <c r="E18" s="257"/>
      <c r="F18" s="257"/>
      <c r="G18" s="257"/>
    </row>
    <row r="19" spans="1:7" ht="24" customHeight="1" thickBot="1" x14ac:dyDescent="0.3">
      <c r="A19" s="255"/>
      <c r="B19" s="256"/>
      <c r="C19" s="256"/>
      <c r="D19" s="256"/>
      <c r="E19" s="257"/>
      <c r="F19" s="257"/>
      <c r="G19" s="257"/>
    </row>
    <row r="20" spans="1:7" ht="24" customHeight="1" thickBot="1" x14ac:dyDescent="0.3">
      <c r="A20" s="255"/>
      <c r="B20" s="256"/>
      <c r="C20" s="256"/>
      <c r="D20" s="256"/>
      <c r="E20" s="257"/>
      <c r="F20" s="257"/>
      <c r="G20" s="257"/>
    </row>
    <row r="21" spans="1:7" ht="24" customHeight="1" thickBot="1" x14ac:dyDescent="0.3">
      <c r="A21" s="258" t="s">
        <v>84</v>
      </c>
      <c r="B21" s="258"/>
      <c r="C21" s="259"/>
      <c r="D21" s="259"/>
      <c r="E21" s="260">
        <f>SUM(E10:E20)</f>
        <v>0</v>
      </c>
      <c r="F21" s="259"/>
      <c r="G21" s="259"/>
    </row>
    <row r="23" spans="1:7" x14ac:dyDescent="0.25">
      <c r="A23" s="55" t="s">
        <v>559</v>
      </c>
    </row>
    <row r="25" spans="1:7" ht="12.75" customHeight="1" x14ac:dyDescent="0.25">
      <c r="A25" s="55" t="s">
        <v>560</v>
      </c>
      <c r="E25" s="102">
        <v>45012</v>
      </c>
      <c r="F25" s="261"/>
      <c r="G25" s="261"/>
    </row>
    <row r="26" spans="1:7" ht="12.75" customHeight="1" x14ac:dyDescent="0.25">
      <c r="A26" s="262" t="s">
        <v>561</v>
      </c>
      <c r="B26" s="262"/>
      <c r="E26" s="62" t="s">
        <v>461</v>
      </c>
      <c r="F26" s="263"/>
      <c r="G26" s="26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ageMargins left="0" right="0" top="0.35433070866141736" bottom="0.35433070866141736" header="0.31496062992125984" footer="0.31496062992125984"/>
  <pageSetup paperSize="9" scale="78" orientation="landscape" r:id="rId1"/>
  <colBreaks count="1" manualBreakCount="1">
    <brk id="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zoomScaleNormal="100" workbookViewId="0">
      <selection activeCell="D3" sqref="D3"/>
    </sheetView>
  </sheetViews>
  <sheetFormatPr defaultRowHeight="15" x14ac:dyDescent="0.25"/>
  <cols>
    <col min="1" max="1" width="4.85546875" style="55" customWidth="1"/>
    <col min="2" max="2" width="36" style="55" customWidth="1"/>
    <col min="3" max="3" width="28.5703125" style="55" customWidth="1"/>
    <col min="4" max="4" width="44.42578125" style="55" customWidth="1"/>
    <col min="5" max="5" width="16.140625" style="55" customWidth="1"/>
    <col min="6" max="6" width="14.42578125" style="55" customWidth="1"/>
    <col min="7" max="7" width="15.28515625" style="55" customWidth="1"/>
    <col min="8" max="8" width="15.5703125" style="55" customWidth="1"/>
    <col min="9" max="9" width="18.28515625" style="55" customWidth="1"/>
    <col min="10" max="10" width="2.7109375" style="55" customWidth="1"/>
    <col min="11" max="16384" width="9.140625" style="55"/>
  </cols>
  <sheetData>
    <row r="1" spans="1:16" s="44" customFormat="1" x14ac:dyDescent="0.25">
      <c r="E1" s="105"/>
      <c r="F1" s="106"/>
      <c r="G1" s="264" t="s">
        <v>562</v>
      </c>
      <c r="H1" s="264"/>
      <c r="I1" s="264"/>
    </row>
    <row r="2" spans="1:16" s="44" customFormat="1" ht="74.25" customHeight="1" x14ac:dyDescent="0.25">
      <c r="A2" s="110"/>
      <c r="B2" s="140"/>
      <c r="C2" s="246"/>
      <c r="D2" s="246"/>
      <c r="G2" s="47" t="s">
        <v>1</v>
      </c>
      <c r="H2" s="48"/>
      <c r="I2" s="48"/>
      <c r="J2" s="194"/>
      <c r="N2" s="47"/>
      <c r="O2" s="48"/>
      <c r="P2" s="48"/>
    </row>
    <row r="3" spans="1:16" s="51" customFormat="1" x14ac:dyDescent="0.25">
      <c r="A3" s="247" t="s">
        <v>524</v>
      </c>
      <c r="B3" s="247"/>
    </row>
    <row r="4" spans="1:16" x14ac:dyDescent="0.25">
      <c r="A4" s="141" t="s">
        <v>525</v>
      </c>
      <c r="B4" s="141"/>
    </row>
    <row r="5" spans="1:16" ht="13.5" customHeight="1" x14ac:dyDescent="0.25">
      <c r="A5" s="248" t="s">
        <v>426</v>
      </c>
      <c r="B5" s="248"/>
      <c r="I5" s="55" t="s">
        <v>563</v>
      </c>
      <c r="J5" s="214"/>
    </row>
    <row r="6" spans="1:16" x14ac:dyDescent="0.25">
      <c r="A6" s="214"/>
    </row>
    <row r="7" spans="1:16" ht="52.5" customHeight="1" x14ac:dyDescent="0.25">
      <c r="A7" s="142" t="s">
        <v>564</v>
      </c>
      <c r="B7" s="142"/>
      <c r="C7" s="142"/>
      <c r="D7" s="142"/>
      <c r="E7" s="142"/>
      <c r="F7" s="142"/>
      <c r="G7" s="142"/>
      <c r="H7" s="142"/>
      <c r="I7" s="142"/>
    </row>
    <row r="8" spans="1:16" ht="11.25" customHeight="1" thickBot="1" x14ac:dyDescent="0.3">
      <c r="A8" s="214"/>
    </row>
    <row r="9" spans="1:16" ht="83.25" customHeight="1" thickBot="1" x14ac:dyDescent="0.3">
      <c r="A9" s="249" t="s">
        <v>466</v>
      </c>
      <c r="B9" s="250" t="s">
        <v>565</v>
      </c>
      <c r="C9" s="249" t="s">
        <v>566</v>
      </c>
      <c r="D9" s="250" t="s">
        <v>555</v>
      </c>
      <c r="E9" s="249" t="s">
        <v>567</v>
      </c>
      <c r="F9" s="249" t="s">
        <v>568</v>
      </c>
      <c r="G9" s="249" t="s">
        <v>569</v>
      </c>
      <c r="H9" s="249" t="s">
        <v>570</v>
      </c>
      <c r="I9" s="249" t="s">
        <v>571</v>
      </c>
    </row>
    <row r="10" spans="1:16" ht="24" customHeight="1" thickBot="1" x14ac:dyDescent="0.3">
      <c r="A10" s="251"/>
      <c r="B10" s="252"/>
      <c r="C10" s="252"/>
      <c r="D10" s="252"/>
      <c r="E10" s="253"/>
      <c r="F10" s="253"/>
      <c r="G10" s="253"/>
      <c r="H10" s="253"/>
      <c r="I10" s="252"/>
    </row>
    <row r="11" spans="1:16" ht="24" customHeight="1" thickBot="1" x14ac:dyDescent="0.3">
      <c r="A11" s="251"/>
      <c r="B11" s="252"/>
      <c r="C11" s="252"/>
      <c r="D11" s="252"/>
      <c r="E11" s="253"/>
      <c r="F11" s="253"/>
      <c r="G11" s="253"/>
      <c r="H11" s="253"/>
      <c r="I11" s="252"/>
    </row>
    <row r="12" spans="1:16" ht="24" customHeight="1" thickBot="1" x14ac:dyDescent="0.3">
      <c r="A12" s="251"/>
      <c r="B12" s="252"/>
      <c r="C12" s="252"/>
      <c r="D12" s="252"/>
      <c r="E12" s="253"/>
      <c r="F12" s="253"/>
      <c r="G12" s="253"/>
      <c r="H12" s="253"/>
      <c r="I12" s="252"/>
    </row>
    <row r="13" spans="1:16" ht="24" customHeight="1" thickBot="1" x14ac:dyDescent="0.3">
      <c r="A13" s="251"/>
      <c r="B13" s="252"/>
      <c r="C13" s="252"/>
      <c r="D13" s="252"/>
      <c r="E13" s="253"/>
      <c r="F13" s="253"/>
      <c r="G13" s="253"/>
      <c r="H13" s="253"/>
      <c r="I13" s="252"/>
    </row>
    <row r="14" spans="1:16" ht="24" customHeight="1" thickBot="1" x14ac:dyDescent="0.3">
      <c r="A14" s="255"/>
      <c r="B14" s="256"/>
      <c r="C14" s="256"/>
      <c r="D14" s="256"/>
      <c r="E14" s="257"/>
      <c r="F14" s="257"/>
      <c r="G14" s="257"/>
      <c r="H14" s="257"/>
      <c r="I14" s="256"/>
    </row>
    <row r="15" spans="1:16" ht="24" customHeight="1" thickBot="1" x14ac:dyDescent="0.3">
      <c r="A15" s="255"/>
      <c r="B15" s="256"/>
      <c r="C15" s="256"/>
      <c r="D15" s="256"/>
      <c r="E15" s="257"/>
      <c r="F15" s="257"/>
      <c r="G15" s="257"/>
      <c r="H15" s="257"/>
      <c r="I15" s="256"/>
    </row>
    <row r="16" spans="1:16" ht="24" customHeight="1" thickBot="1" x14ac:dyDescent="0.3">
      <c r="A16" s="255"/>
      <c r="B16" s="256"/>
      <c r="C16" s="256"/>
      <c r="D16" s="256"/>
      <c r="E16" s="257"/>
      <c r="F16" s="257"/>
      <c r="G16" s="257"/>
      <c r="H16" s="257"/>
      <c r="I16" s="256"/>
    </row>
    <row r="17" spans="1:9" ht="24" customHeight="1" thickBot="1" x14ac:dyDescent="0.3">
      <c r="A17" s="255"/>
      <c r="B17" s="256"/>
      <c r="C17" s="256"/>
      <c r="D17" s="256"/>
      <c r="E17" s="257"/>
      <c r="F17" s="257"/>
      <c r="G17" s="257"/>
      <c r="H17" s="257"/>
      <c r="I17" s="256"/>
    </row>
    <row r="18" spans="1:9" ht="24" customHeight="1" thickBot="1" x14ac:dyDescent="0.3">
      <c r="A18" s="255"/>
      <c r="B18" s="256"/>
      <c r="C18" s="256"/>
      <c r="D18" s="256"/>
      <c r="E18" s="257"/>
      <c r="F18" s="257"/>
      <c r="G18" s="257"/>
      <c r="H18" s="257"/>
      <c r="I18" s="256"/>
    </row>
    <row r="19" spans="1:9" ht="24" customHeight="1" thickBot="1" x14ac:dyDescent="0.3">
      <c r="A19" s="255"/>
      <c r="B19" s="256"/>
      <c r="C19" s="256"/>
      <c r="D19" s="256"/>
      <c r="E19" s="257"/>
      <c r="F19" s="257"/>
      <c r="G19" s="257"/>
      <c r="H19" s="257"/>
      <c r="I19" s="256"/>
    </row>
    <row r="20" spans="1:9" ht="24" customHeight="1" thickBot="1" x14ac:dyDescent="0.3">
      <c r="A20" s="255"/>
      <c r="B20" s="256"/>
      <c r="C20" s="256"/>
      <c r="D20" s="256"/>
      <c r="E20" s="257"/>
      <c r="F20" s="257"/>
      <c r="G20" s="257"/>
      <c r="H20" s="257"/>
      <c r="I20" s="256"/>
    </row>
    <row r="21" spans="1:9" ht="24" customHeight="1" thickBot="1" x14ac:dyDescent="0.3">
      <c r="A21" s="258" t="s">
        <v>84</v>
      </c>
      <c r="B21" s="258"/>
      <c r="C21" s="259"/>
      <c r="D21" s="259"/>
      <c r="E21" s="260">
        <f>SUM(E10:E20)</f>
        <v>0</v>
      </c>
      <c r="F21" s="265"/>
      <c r="G21" s="259"/>
      <c r="H21" s="259"/>
      <c r="I21" s="265"/>
    </row>
    <row r="23" spans="1:9" x14ac:dyDescent="0.25">
      <c r="A23" s="55" t="s">
        <v>572</v>
      </c>
    </row>
    <row r="25" spans="1:9" ht="12.75" customHeight="1" x14ac:dyDescent="0.25">
      <c r="A25" s="55" t="s">
        <v>560</v>
      </c>
      <c r="E25" s="102">
        <v>45012</v>
      </c>
      <c r="G25" s="261"/>
      <c r="H25" s="261"/>
      <c r="I25" s="261"/>
    </row>
    <row r="26" spans="1:9" ht="12.75" customHeight="1" x14ac:dyDescent="0.25">
      <c r="A26" s="262" t="s">
        <v>561</v>
      </c>
      <c r="B26" s="262"/>
      <c r="E26" s="62" t="s">
        <v>461</v>
      </c>
      <c r="G26" s="263"/>
      <c r="H26" s="263"/>
      <c r="I26" s="26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32"/>
  <sheetViews>
    <sheetView topLeftCell="C1" zoomScaleNormal="100" workbookViewId="0">
      <selection activeCell="G6" sqref="G6"/>
    </sheetView>
  </sheetViews>
  <sheetFormatPr defaultRowHeight="15" x14ac:dyDescent="0.25"/>
  <cols>
    <col min="1" max="1" width="5.85546875" style="62" customWidth="1"/>
    <col min="2" max="2" width="21.7109375" style="55" customWidth="1"/>
    <col min="3" max="3" width="41.85546875" style="55" customWidth="1"/>
    <col min="4" max="8" width="13.7109375" style="55" customWidth="1"/>
    <col min="9" max="9" width="13.7109375" style="55" hidden="1" customWidth="1"/>
    <col min="10" max="10" width="13.7109375" style="55" customWidth="1"/>
    <col min="11" max="11" width="13.7109375" style="55" hidden="1" customWidth="1"/>
    <col min="12" max="12" width="13.7109375" style="55" customWidth="1"/>
    <col min="13" max="14" width="13.7109375" style="55" hidden="1" customWidth="1"/>
    <col min="15" max="16" width="13.7109375" style="55" customWidth="1"/>
    <col min="17" max="17" width="13.7109375" style="55" hidden="1" customWidth="1"/>
    <col min="18" max="19" width="13.7109375" style="55" customWidth="1"/>
    <col min="20" max="22" width="13.7109375" style="55" hidden="1" customWidth="1"/>
    <col min="23" max="25" width="13.7109375" style="55" customWidth="1"/>
    <col min="26" max="26" width="13.7109375" style="55" hidden="1" customWidth="1"/>
    <col min="27" max="27" width="11.5703125" style="55" bestFit="1" customWidth="1"/>
    <col min="28" max="16384" width="9.140625" style="55"/>
  </cols>
  <sheetData>
    <row r="1" spans="1:27" s="44" customFormat="1" x14ac:dyDescent="0.25">
      <c r="A1" s="43"/>
      <c r="E1" s="45" t="s">
        <v>573</v>
      </c>
    </row>
    <row r="2" spans="1:27" s="44" customFormat="1" ht="61.5" customHeight="1" x14ac:dyDescent="0.25">
      <c r="A2" s="266"/>
      <c r="B2" s="267"/>
      <c r="E2" s="47" t="s">
        <v>1</v>
      </c>
      <c r="F2" s="48"/>
      <c r="G2" s="268"/>
      <c r="K2" s="47"/>
      <c r="L2" s="47"/>
      <c r="M2" s="48"/>
      <c r="Y2" s="44" t="s">
        <v>574</v>
      </c>
    </row>
    <row r="3" spans="1:27" s="51" customFormat="1" x14ac:dyDescent="0.25">
      <c r="A3" s="269" t="s">
        <v>524</v>
      </c>
      <c r="B3" s="269"/>
    </row>
    <row r="4" spans="1:27" x14ac:dyDescent="0.25">
      <c r="A4" s="141" t="s">
        <v>525</v>
      </c>
      <c r="B4" s="141"/>
      <c r="Y4" s="55" t="s">
        <v>575</v>
      </c>
    </row>
    <row r="5" spans="1:27" x14ac:dyDescent="0.25">
      <c r="A5" s="270" t="s">
        <v>426</v>
      </c>
      <c r="B5" s="270"/>
      <c r="F5" s="214"/>
    </row>
    <row r="7" spans="1:27" s="44" customFormat="1" ht="69" customHeight="1" thickBot="1" x14ac:dyDescent="0.3">
      <c r="A7" s="142" t="s">
        <v>576</v>
      </c>
      <c r="B7" s="142"/>
      <c r="C7" s="142"/>
      <c r="D7" s="142"/>
      <c r="E7" s="142"/>
      <c r="F7" s="142"/>
    </row>
    <row r="8" spans="1:27" ht="49.5" customHeight="1" thickBot="1" x14ac:dyDescent="0.3">
      <c r="A8" s="58" t="s">
        <v>577</v>
      </c>
      <c r="B8" s="197"/>
      <c r="C8" s="271"/>
      <c r="D8" s="272" t="s">
        <v>578</v>
      </c>
      <c r="E8" s="273" t="s">
        <v>579</v>
      </c>
      <c r="F8" s="272" t="s">
        <v>580</v>
      </c>
      <c r="G8" s="272" t="s">
        <v>581</v>
      </c>
      <c r="H8" s="272" t="s">
        <v>582</v>
      </c>
      <c r="I8" s="272" t="s">
        <v>583</v>
      </c>
      <c r="J8" s="272" t="s">
        <v>584</v>
      </c>
      <c r="K8" s="272" t="s">
        <v>585</v>
      </c>
      <c r="L8" s="272" t="s">
        <v>586</v>
      </c>
      <c r="M8" s="272" t="s">
        <v>587</v>
      </c>
      <c r="N8" s="272" t="s">
        <v>588</v>
      </c>
      <c r="O8" s="272" t="s">
        <v>589</v>
      </c>
      <c r="P8" s="272" t="s">
        <v>590</v>
      </c>
      <c r="Q8" s="272" t="s">
        <v>591</v>
      </c>
      <c r="R8" s="272" t="s">
        <v>592</v>
      </c>
      <c r="S8" s="272" t="s">
        <v>593</v>
      </c>
      <c r="T8" s="274" t="s">
        <v>594</v>
      </c>
      <c r="U8" s="272" t="s">
        <v>595</v>
      </c>
      <c r="V8" s="273" t="s">
        <v>596</v>
      </c>
      <c r="W8" s="273" t="s">
        <v>597</v>
      </c>
      <c r="X8" s="273" t="s">
        <v>598</v>
      </c>
      <c r="Y8" s="273" t="s">
        <v>599</v>
      </c>
      <c r="Z8" s="272" t="s">
        <v>600</v>
      </c>
      <c r="AA8" s="275" t="s">
        <v>601</v>
      </c>
    </row>
    <row r="9" spans="1:27" s="62" customFormat="1" x14ac:dyDescent="0.25">
      <c r="A9" s="276"/>
      <c r="B9" s="277"/>
      <c r="C9" s="278"/>
      <c r="D9" s="279">
        <v>1</v>
      </c>
      <c r="E9" s="279">
        <v>4</v>
      </c>
      <c r="F9" s="279">
        <v>6</v>
      </c>
      <c r="G9" s="279">
        <v>7</v>
      </c>
      <c r="H9" s="279">
        <v>8</v>
      </c>
      <c r="I9" s="279">
        <v>9</v>
      </c>
      <c r="J9" s="279">
        <v>10</v>
      </c>
      <c r="K9" s="279">
        <v>11</v>
      </c>
      <c r="L9" s="279">
        <v>12</v>
      </c>
      <c r="M9" s="279">
        <v>13</v>
      </c>
      <c r="N9" s="279">
        <v>14</v>
      </c>
      <c r="O9" s="279">
        <v>15</v>
      </c>
      <c r="P9" s="279">
        <v>16</v>
      </c>
      <c r="Q9" s="279">
        <v>17</v>
      </c>
      <c r="R9" s="279">
        <v>18</v>
      </c>
      <c r="S9" s="280">
        <v>19</v>
      </c>
      <c r="T9" s="279">
        <v>20</v>
      </c>
      <c r="U9" s="280">
        <v>21</v>
      </c>
      <c r="V9" s="279">
        <v>23</v>
      </c>
      <c r="W9" s="279">
        <v>24</v>
      </c>
      <c r="X9" s="279">
        <v>25</v>
      </c>
      <c r="Y9" s="279">
        <v>26</v>
      </c>
      <c r="Z9" s="280">
        <v>27</v>
      </c>
      <c r="AA9" s="281">
        <v>28</v>
      </c>
    </row>
    <row r="10" spans="1:27" s="96" customFormat="1" ht="27" customHeight="1" x14ac:dyDescent="0.25">
      <c r="A10" s="282"/>
      <c r="B10" s="283" t="s">
        <v>602</v>
      </c>
      <c r="C10" s="284"/>
      <c r="D10" s="285">
        <f>SUM('[3]DBFO:PPP5'!D10)</f>
        <v>0</v>
      </c>
      <c r="E10" s="285">
        <f>SUM('[3]DBFO:PPP5'!E10)</f>
        <v>392</v>
      </c>
      <c r="F10" s="285">
        <f>SUM('[3]DBFO:PPP5'!F10)</f>
        <v>2601</v>
      </c>
      <c r="G10" s="285">
        <f>SUM('[3]DBFO:PPP5'!G10)</f>
        <v>0</v>
      </c>
      <c r="H10" s="285">
        <f>SUM('[3]DBFO:PPP5'!H10)</f>
        <v>0</v>
      </c>
      <c r="I10" s="285">
        <f>SUM('[3]DBFO:PPP5'!I10)</f>
        <v>0</v>
      </c>
      <c r="J10" s="285">
        <f>SUM('[3]DBFO:PPP5'!J10)</f>
        <v>8118.5</v>
      </c>
      <c r="K10" s="285">
        <f>SUM('[3]DBFO:PPP5'!K10)</f>
        <v>0</v>
      </c>
      <c r="L10" s="285">
        <f>SUM('[3]DBFO:PPP5'!L10)</f>
        <v>159785.70000000001</v>
      </c>
      <c r="M10" s="285">
        <f>SUM('[3]DBFO:PPP5'!M10)</f>
        <v>0</v>
      </c>
      <c r="N10" s="285">
        <f>SUM('[3]DBFO:PPP5'!N10)</f>
        <v>0</v>
      </c>
      <c r="O10" s="285">
        <f>SUM('[3]DBFO:PPP5'!O10)</f>
        <v>0</v>
      </c>
      <c r="P10" s="285">
        <f>SUM('[3]DBFO:PPP5'!P10)</f>
        <v>0</v>
      </c>
      <c r="Q10" s="285">
        <f>SUM('[3]DBFO:PPP5'!Q10)</f>
        <v>0</v>
      </c>
      <c r="R10" s="285">
        <f>SUM('[3]DBFO:PPP5'!R10)</f>
        <v>0</v>
      </c>
      <c r="S10" s="285">
        <f>SUM('[3]DBFO:PPP5'!S10)</f>
        <v>0</v>
      </c>
      <c r="T10" s="285">
        <f>SUM('[3]DBFO:PPP5'!T10)</f>
        <v>0</v>
      </c>
      <c r="U10" s="285">
        <f>SUM('[3]DBFO:PPP5'!U10)</f>
        <v>0</v>
      </c>
      <c r="V10" s="285">
        <f>SUM('[3]DBFO:PPP5'!V10)</f>
        <v>0</v>
      </c>
      <c r="W10" s="285">
        <f>SUM('[3]DBFO:PPP5'!W10)</f>
        <v>6342</v>
      </c>
      <c r="X10" s="285">
        <f>SUM('[3]DBFO:PPP5'!X10)</f>
        <v>3726</v>
      </c>
      <c r="Y10" s="285">
        <f>SUM('[3]DBFO:PPP5'!Y10)</f>
        <v>1826</v>
      </c>
      <c r="Z10" s="285">
        <f>SUM('[3]DBFO:PPP5'!Z10)</f>
        <v>0</v>
      </c>
      <c r="AA10" s="285">
        <f>SUM('[3]DBFO:PPP5'!AA10)</f>
        <v>182791.2</v>
      </c>
    </row>
    <row r="11" spans="1:27" s="96" customFormat="1" ht="27" customHeight="1" x14ac:dyDescent="0.25">
      <c r="A11" s="286"/>
      <c r="B11" s="283" t="s">
        <v>603</v>
      </c>
      <c r="C11" s="284"/>
      <c r="D11" s="285">
        <f>SUM('[3]DBFO:PPP5'!D11)</f>
        <v>3380</v>
      </c>
      <c r="E11" s="285">
        <f>SUM('[3]DBFO:PPP5'!E11)</f>
        <v>0</v>
      </c>
      <c r="F11" s="285">
        <f>SUM('[3]DBFO:PPP5'!F11)</f>
        <v>0</v>
      </c>
      <c r="G11" s="285">
        <f>SUM('[3]DBFO:PPP5'!G11)</f>
        <v>421396.35000000009</v>
      </c>
      <c r="H11" s="285">
        <f>SUM('[3]DBFO:PPP5'!H11)</f>
        <v>27900</v>
      </c>
      <c r="I11" s="285">
        <f>SUM('[3]DBFO:PPP5'!I11)</f>
        <v>0</v>
      </c>
      <c r="J11" s="285">
        <f>SUM('[3]DBFO:PPP5'!J11)</f>
        <v>0</v>
      </c>
      <c r="K11" s="285">
        <f>SUM('[3]DBFO:PPP5'!K11)</f>
        <v>0</v>
      </c>
      <c r="L11" s="285">
        <f>SUM('[3]DBFO:PPP5'!L11)</f>
        <v>0</v>
      </c>
      <c r="M11" s="285">
        <f>SUM('[3]DBFO:PPP5'!M11)</f>
        <v>0</v>
      </c>
      <c r="N11" s="285">
        <f>SUM('[3]DBFO:PPP5'!N11)</f>
        <v>0</v>
      </c>
      <c r="O11" s="285">
        <f>SUM('[3]DBFO:PPP5'!O11)</f>
        <v>594590.55000000005</v>
      </c>
      <c r="P11" s="285">
        <f>SUM('[3]DBFO:PPP5'!P11)</f>
        <v>384955.27999999997</v>
      </c>
      <c r="Q11" s="285">
        <f>SUM('[3]DBFO:PPP5'!Q11)</f>
        <v>0</v>
      </c>
      <c r="R11" s="285">
        <f>SUM('[3]DBFO:PPP5'!R11)</f>
        <v>700</v>
      </c>
      <c r="S11" s="285">
        <f>SUM('[3]DBFO:PPP5'!S11)</f>
        <v>500</v>
      </c>
      <c r="T11" s="285">
        <f>SUM('[3]DBFO:PPP5'!T11)</f>
        <v>0</v>
      </c>
      <c r="U11" s="285">
        <f>SUM('[3]DBFO:PPP5'!U11)</f>
        <v>0</v>
      </c>
      <c r="V11" s="285">
        <f>SUM('[3]DBFO:PPP5'!V11)</f>
        <v>0</v>
      </c>
      <c r="W11" s="285">
        <f>SUM('[3]DBFO:PPP5'!W11)</f>
        <v>0</v>
      </c>
      <c r="X11" s="285">
        <f>SUM('[3]DBFO:PPP5'!X11)</f>
        <v>0</v>
      </c>
      <c r="Y11" s="285">
        <f>SUM('[3]DBFO:PPP5'!Y11)</f>
        <v>0</v>
      </c>
      <c r="Z11" s="285">
        <f>SUM('[3]DBFO:PPP5'!Z11)</f>
        <v>0</v>
      </c>
      <c r="AA11" s="285">
        <f>SUM('[3]DBFO:PPP5'!AA11)</f>
        <v>1433422.1799999995</v>
      </c>
    </row>
    <row r="12" spans="1:27" s="96" customFormat="1" ht="21" customHeight="1" x14ac:dyDescent="0.25">
      <c r="A12" s="287" t="s">
        <v>604</v>
      </c>
      <c r="B12" s="288" t="s">
        <v>605</v>
      </c>
      <c r="C12" s="288"/>
      <c r="D12" s="289">
        <f>SUM('[3]DBFO:PPP5'!D12)</f>
        <v>0</v>
      </c>
      <c r="E12" s="290">
        <f t="shared" ref="E12:Y12" si="0">E13+E14+E15</f>
        <v>392</v>
      </c>
      <c r="F12" s="290">
        <f t="shared" si="0"/>
        <v>2601</v>
      </c>
      <c r="G12" s="290">
        <f t="shared" si="0"/>
        <v>0</v>
      </c>
      <c r="H12" s="290">
        <f t="shared" si="0"/>
        <v>0</v>
      </c>
      <c r="I12" s="290">
        <f t="shared" si="0"/>
        <v>0</v>
      </c>
      <c r="J12" s="290">
        <f t="shared" si="0"/>
        <v>8118.5</v>
      </c>
      <c r="K12" s="290">
        <f t="shared" si="0"/>
        <v>0</v>
      </c>
      <c r="L12" s="290">
        <f t="shared" si="0"/>
        <v>159785.70000000001</v>
      </c>
      <c r="M12" s="290">
        <f t="shared" si="0"/>
        <v>0</v>
      </c>
      <c r="N12" s="290">
        <f t="shared" si="0"/>
        <v>0</v>
      </c>
      <c r="O12" s="290">
        <f t="shared" si="0"/>
        <v>0</v>
      </c>
      <c r="P12" s="290">
        <f t="shared" si="0"/>
        <v>0</v>
      </c>
      <c r="Q12" s="290">
        <f t="shared" si="0"/>
        <v>0</v>
      </c>
      <c r="R12" s="290">
        <f t="shared" si="0"/>
        <v>0</v>
      </c>
      <c r="S12" s="290">
        <f>S13+S14+S15</f>
        <v>0</v>
      </c>
      <c r="T12" s="290">
        <f t="shared" ref="T12" si="1">T13+T14+T15</f>
        <v>0</v>
      </c>
      <c r="U12" s="290">
        <f>U13+U14+U15</f>
        <v>0</v>
      </c>
      <c r="V12" s="290">
        <f t="shared" si="0"/>
        <v>0</v>
      </c>
      <c r="W12" s="290">
        <f t="shared" si="0"/>
        <v>6342</v>
      </c>
      <c r="X12" s="290">
        <f t="shared" si="0"/>
        <v>3726</v>
      </c>
      <c r="Y12" s="290">
        <f t="shared" si="0"/>
        <v>1826</v>
      </c>
      <c r="Z12" s="290">
        <f>Z13+Z14+Z15</f>
        <v>0</v>
      </c>
      <c r="AA12" s="291">
        <f>SUM(D12:Z12)</f>
        <v>182791.2</v>
      </c>
    </row>
    <row r="13" spans="1:27" s="96" customFormat="1" ht="17.25" customHeight="1" x14ac:dyDescent="0.25">
      <c r="A13" s="292" t="s">
        <v>501</v>
      </c>
      <c r="B13" s="293" t="s">
        <v>606</v>
      </c>
      <c r="C13" s="293"/>
      <c r="D13" s="285">
        <f>SUM('[3]DBFO:PPP5'!D13)</f>
        <v>0</v>
      </c>
      <c r="E13" s="285">
        <f>SUM('[3]DBFO:PPP5'!E13)</f>
        <v>392</v>
      </c>
      <c r="F13" s="285">
        <f>SUM('[3]DBFO:PPP5'!F13)</f>
        <v>2601</v>
      </c>
      <c r="G13" s="285">
        <f>SUM('[3]DBFO:PPP5'!G13)</f>
        <v>0</v>
      </c>
      <c r="H13" s="285">
        <f>SUM('[3]DBFO:PPP5'!H13)</f>
        <v>0</v>
      </c>
      <c r="I13" s="285">
        <f>SUM('[3]DBFO:PPP5'!I13)</f>
        <v>0</v>
      </c>
      <c r="J13" s="285">
        <f>SUM('[3]DBFO:PPP5'!J13)</f>
        <v>8118.5</v>
      </c>
      <c r="K13" s="285">
        <f>SUM('[3]DBFO:PPP5'!K13)</f>
        <v>0</v>
      </c>
      <c r="L13" s="285">
        <f>SUM('[3]DBFO:PPP5'!L13)</f>
        <v>159785.70000000001</v>
      </c>
      <c r="M13" s="285">
        <f>SUM('[3]DBFO:PPP5'!M13)</f>
        <v>0</v>
      </c>
      <c r="N13" s="285">
        <f>SUM('[3]DBFO:PPP5'!N13)</f>
        <v>0</v>
      </c>
      <c r="O13" s="285">
        <f>SUM('[3]DBFO:PPP5'!O13)</f>
        <v>0</v>
      </c>
      <c r="P13" s="285">
        <f>SUM('[3]DBFO:PPP5'!P13)</f>
        <v>0</v>
      </c>
      <c r="Q13" s="285">
        <f>SUM('[3]DBFO:PPP5'!Q13)</f>
        <v>0</v>
      </c>
      <c r="R13" s="285">
        <f>SUM('[3]DBFO:PPP5'!R13)</f>
        <v>0</v>
      </c>
      <c r="S13" s="285">
        <f>SUM('[3]DBFO:PPP5'!S13)</f>
        <v>0</v>
      </c>
      <c r="T13" s="285">
        <f>SUM('[3]DBFO:PPP5'!T13)</f>
        <v>0</v>
      </c>
      <c r="U13" s="285">
        <f>SUM('[3]DBFO:PPP5'!U13)</f>
        <v>0</v>
      </c>
      <c r="V13" s="285">
        <f>SUM('[3]DBFO:PPP5'!V13)</f>
        <v>0</v>
      </c>
      <c r="W13" s="285">
        <f>SUM('[3]DBFO:PPP5'!W13)</f>
        <v>6342</v>
      </c>
      <c r="X13" s="285">
        <f>SUM('[3]DBFO:PPP5'!X13)</f>
        <v>3726</v>
      </c>
      <c r="Y13" s="285">
        <f>SUM('[3]DBFO:PPP5'!Y13)</f>
        <v>1826</v>
      </c>
      <c r="Z13" s="285">
        <f>SUM('[3]DBFO:PPP5'!Z13)</f>
        <v>0</v>
      </c>
      <c r="AA13" s="285">
        <f>SUM('[3]DBFO:PPP5'!AA13)</f>
        <v>182791.2</v>
      </c>
    </row>
    <row r="14" spans="1:27" s="96" customFormat="1" ht="17.25" customHeight="1" x14ac:dyDescent="0.25">
      <c r="A14" s="292" t="s">
        <v>607</v>
      </c>
      <c r="B14" s="293" t="s">
        <v>608</v>
      </c>
      <c r="C14" s="293"/>
      <c r="D14" s="285">
        <f>SUM('[3]DBFO:PPP5'!D14)</f>
        <v>0</v>
      </c>
      <c r="E14" s="285">
        <f>SUM('[3]DBFO:PPP5'!E14)</f>
        <v>0</v>
      </c>
      <c r="F14" s="285">
        <f>SUM('[3]DBFO:PPP5'!F14)</f>
        <v>0</v>
      </c>
      <c r="G14" s="285">
        <f>SUM('[3]DBFO:PPP5'!G14)</f>
        <v>0</v>
      </c>
      <c r="H14" s="285">
        <f>SUM('[3]DBFO:PPP5'!H14)</f>
        <v>0</v>
      </c>
      <c r="I14" s="285">
        <f>SUM('[3]DBFO:PPP5'!I14)</f>
        <v>0</v>
      </c>
      <c r="J14" s="285">
        <f>SUM('[3]DBFO:PPP5'!J14)</f>
        <v>0</v>
      </c>
      <c r="K14" s="285">
        <f>SUM('[3]DBFO:PPP5'!K14)</f>
        <v>0</v>
      </c>
      <c r="L14" s="285">
        <f>SUM('[3]DBFO:PPP5'!L14)</f>
        <v>0</v>
      </c>
      <c r="M14" s="285">
        <f>SUM('[3]DBFO:PPP5'!M14)</f>
        <v>0</v>
      </c>
      <c r="N14" s="285">
        <f>SUM('[3]DBFO:PPP5'!N14)</f>
        <v>0</v>
      </c>
      <c r="O14" s="285">
        <f>SUM('[3]DBFO:PPP5'!O14)</f>
        <v>0</v>
      </c>
      <c r="P14" s="285">
        <f>SUM('[3]DBFO:PPP5'!P14)</f>
        <v>0</v>
      </c>
      <c r="Q14" s="285">
        <f>SUM('[3]DBFO:PPP5'!Q14)</f>
        <v>0</v>
      </c>
      <c r="R14" s="285">
        <f>SUM('[3]DBFO:PPP5'!R14)</f>
        <v>0</v>
      </c>
      <c r="S14" s="285">
        <f>SUM('[3]DBFO:PPP5'!S14)</f>
        <v>0</v>
      </c>
      <c r="T14" s="285">
        <f>SUM('[3]DBFO:PPP5'!T14)</f>
        <v>0</v>
      </c>
      <c r="U14" s="285">
        <f>SUM('[3]DBFO:PPP5'!U14)</f>
        <v>0</v>
      </c>
      <c r="V14" s="285">
        <f>SUM('[3]DBFO:PPP5'!V14)</f>
        <v>0</v>
      </c>
      <c r="W14" s="285">
        <f>SUM('[3]DBFO:PPP5'!W14)</f>
        <v>0</v>
      </c>
      <c r="X14" s="285">
        <f>SUM('[3]DBFO:PPP5'!X14)</f>
        <v>0</v>
      </c>
      <c r="Y14" s="285">
        <f>SUM('[3]DBFO:PPP5'!Y14)</f>
        <v>0</v>
      </c>
      <c r="Z14" s="285">
        <f>SUM('[3]DBFO:PPP5'!Z14)</f>
        <v>0</v>
      </c>
      <c r="AA14" s="285">
        <f>SUM('[3]DBFO:PPP5'!AA14)</f>
        <v>0</v>
      </c>
    </row>
    <row r="15" spans="1:27" s="96" customFormat="1" ht="17.25" customHeight="1" x14ac:dyDescent="0.25">
      <c r="A15" s="292" t="s">
        <v>609</v>
      </c>
      <c r="B15" s="293" t="s">
        <v>610</v>
      </c>
      <c r="C15" s="293"/>
      <c r="D15" s="285">
        <f>SUM('[3]DBFO:PPP5'!D15)</f>
        <v>0</v>
      </c>
      <c r="E15" s="285">
        <f>SUM('[3]DBFO:PPP5'!E15)</f>
        <v>0</v>
      </c>
      <c r="F15" s="285">
        <f>SUM('[3]DBFO:PPP5'!F15)</f>
        <v>0</v>
      </c>
      <c r="G15" s="285">
        <f>SUM('[3]DBFO:PPP5'!G15)</f>
        <v>0</v>
      </c>
      <c r="H15" s="285">
        <f>SUM('[3]DBFO:PPP5'!H15)</f>
        <v>0</v>
      </c>
      <c r="I15" s="285">
        <f>SUM('[3]DBFO:PPP5'!I15)</f>
        <v>0</v>
      </c>
      <c r="J15" s="285">
        <f>SUM('[3]DBFO:PPP5'!J15)</f>
        <v>0</v>
      </c>
      <c r="K15" s="285">
        <f>SUM('[3]DBFO:PPP5'!K15)</f>
        <v>0</v>
      </c>
      <c r="L15" s="285">
        <f>SUM('[3]DBFO:PPP5'!L15)</f>
        <v>0</v>
      </c>
      <c r="M15" s="285">
        <f>SUM('[3]DBFO:PPP5'!M15)</f>
        <v>0</v>
      </c>
      <c r="N15" s="285">
        <f>SUM('[3]DBFO:PPP5'!N15)</f>
        <v>0</v>
      </c>
      <c r="O15" s="285">
        <f>SUM('[3]DBFO:PPP5'!O15)</f>
        <v>0</v>
      </c>
      <c r="P15" s="285">
        <f>SUM('[3]DBFO:PPP5'!P15)</f>
        <v>0</v>
      </c>
      <c r="Q15" s="285">
        <f>SUM('[3]DBFO:PPP5'!Q15)</f>
        <v>0</v>
      </c>
      <c r="R15" s="285">
        <f>SUM('[3]DBFO:PPP5'!R15)</f>
        <v>0</v>
      </c>
      <c r="S15" s="285">
        <f>SUM('[3]DBFO:PPP5'!S15)</f>
        <v>0</v>
      </c>
      <c r="T15" s="285">
        <f>SUM('[3]DBFO:PPP5'!T15)</f>
        <v>0</v>
      </c>
      <c r="U15" s="285">
        <f>SUM('[3]DBFO:PPP5'!U15)</f>
        <v>0</v>
      </c>
      <c r="V15" s="285">
        <f>SUM('[3]DBFO:PPP5'!V15)</f>
        <v>0</v>
      </c>
      <c r="W15" s="285">
        <f>SUM('[3]DBFO:PPP5'!W15)</f>
        <v>0</v>
      </c>
      <c r="X15" s="285">
        <f>SUM('[3]DBFO:PPP5'!X15)</f>
        <v>0</v>
      </c>
      <c r="Y15" s="285">
        <f>SUM('[3]DBFO:PPP5'!Y15)</f>
        <v>0</v>
      </c>
      <c r="Z15" s="285">
        <f>SUM('[3]DBFO:PPP5'!Z15)</f>
        <v>0</v>
      </c>
      <c r="AA15" s="285">
        <f>SUM('[3]DBFO:PPP5'!AA15)</f>
        <v>0</v>
      </c>
    </row>
    <row r="16" spans="1:27" s="96" customFormat="1" ht="36" customHeight="1" x14ac:dyDescent="0.25">
      <c r="A16" s="287" t="s">
        <v>611</v>
      </c>
      <c r="B16" s="294" t="s">
        <v>612</v>
      </c>
      <c r="C16" s="294"/>
      <c r="D16" s="289">
        <f>SUM('[3]DBFO:PPP5'!D16)</f>
        <v>3380</v>
      </c>
      <c r="E16" s="295">
        <f t="shared" ref="E16:Y16" si="2">SUM(E17:E26)</f>
        <v>0</v>
      </c>
      <c r="F16" s="295">
        <f t="shared" si="2"/>
        <v>0</v>
      </c>
      <c r="G16" s="295">
        <f t="shared" si="2"/>
        <v>421396.35000000009</v>
      </c>
      <c r="H16" s="295">
        <f t="shared" si="2"/>
        <v>27900</v>
      </c>
      <c r="I16" s="295">
        <f t="shared" si="2"/>
        <v>0</v>
      </c>
      <c r="J16" s="295">
        <f t="shared" si="2"/>
        <v>0</v>
      </c>
      <c r="K16" s="295">
        <f t="shared" si="2"/>
        <v>0</v>
      </c>
      <c r="L16" s="295">
        <f t="shared" si="2"/>
        <v>0</v>
      </c>
      <c r="M16" s="295">
        <f t="shared" si="2"/>
        <v>0</v>
      </c>
      <c r="N16" s="295">
        <f t="shared" si="2"/>
        <v>0</v>
      </c>
      <c r="O16" s="295">
        <f t="shared" si="2"/>
        <v>594590.55000000005</v>
      </c>
      <c r="P16" s="295">
        <f t="shared" si="2"/>
        <v>384955.27999999997</v>
      </c>
      <c r="Q16" s="295">
        <f t="shared" si="2"/>
        <v>0</v>
      </c>
      <c r="R16" s="295">
        <f t="shared" si="2"/>
        <v>700</v>
      </c>
      <c r="S16" s="295">
        <f>SUM(S17:S26)</f>
        <v>500</v>
      </c>
      <c r="T16" s="295">
        <f t="shared" ref="T16" si="3">SUM(T17:T26)</f>
        <v>0</v>
      </c>
      <c r="U16" s="295">
        <f>SUM(U17:U26)</f>
        <v>0</v>
      </c>
      <c r="V16" s="295">
        <f t="shared" si="2"/>
        <v>0</v>
      </c>
      <c r="W16" s="295">
        <f t="shared" si="2"/>
        <v>0</v>
      </c>
      <c r="X16" s="295">
        <f t="shared" si="2"/>
        <v>0</v>
      </c>
      <c r="Y16" s="295">
        <f t="shared" si="2"/>
        <v>0</v>
      </c>
      <c r="Z16" s="295">
        <f>SUM(Z17:Z26)</f>
        <v>0</v>
      </c>
      <c r="AA16" s="296">
        <f>SUM(D16:Z16)</f>
        <v>1433422.1800000002</v>
      </c>
    </row>
    <row r="17" spans="1:27" s="96" customFormat="1" ht="17.25" customHeight="1" x14ac:dyDescent="0.25">
      <c r="A17" s="292" t="s">
        <v>501</v>
      </c>
      <c r="B17" s="293" t="s">
        <v>613</v>
      </c>
      <c r="C17" s="293"/>
      <c r="D17" s="285">
        <f>SUM('[3]DBFO:PPP5'!D17)</f>
        <v>0</v>
      </c>
      <c r="E17" s="285">
        <f>SUM('[3]DBFO:PPP5'!E17)</f>
        <v>0</v>
      </c>
      <c r="F17" s="285">
        <f>SUM('[3]DBFO:PPP5'!F17)</f>
        <v>0</v>
      </c>
      <c r="G17" s="285">
        <f>SUM('[3]DBFO:PPP5'!G17)</f>
        <v>0</v>
      </c>
      <c r="H17" s="285">
        <f>SUM('[3]DBFO:PPP5'!H17)</f>
        <v>0</v>
      </c>
      <c r="I17" s="285">
        <f>SUM('[3]DBFO:PPP5'!I17)</f>
        <v>0</v>
      </c>
      <c r="J17" s="285">
        <f>SUM('[3]DBFO:PPP5'!J17)</f>
        <v>0</v>
      </c>
      <c r="K17" s="285">
        <f>SUM('[3]DBFO:PPP5'!K17)</f>
        <v>0</v>
      </c>
      <c r="L17" s="285">
        <f>SUM('[3]DBFO:PPP5'!L17)</f>
        <v>0</v>
      </c>
      <c r="M17" s="285">
        <f>SUM('[3]DBFO:PPP5'!M17)</f>
        <v>0</v>
      </c>
      <c r="N17" s="285">
        <f>SUM('[3]DBFO:PPP5'!N17)</f>
        <v>0</v>
      </c>
      <c r="O17" s="285">
        <f>SUM('[3]DBFO:PPP5'!O17)</f>
        <v>0</v>
      </c>
      <c r="P17" s="285">
        <f>SUM('[3]DBFO:PPP5'!P17)</f>
        <v>0</v>
      </c>
      <c r="Q17" s="285">
        <f>SUM('[3]DBFO:PPP5'!Q17)</f>
        <v>0</v>
      </c>
      <c r="R17" s="285">
        <f>SUM('[3]DBFO:PPP5'!R17)</f>
        <v>0</v>
      </c>
      <c r="S17" s="285">
        <f>SUM('[3]DBFO:PPP5'!S17)</f>
        <v>0</v>
      </c>
      <c r="T17" s="285">
        <f>SUM('[3]DBFO:PPP5'!T17)</f>
        <v>0</v>
      </c>
      <c r="U17" s="285">
        <f>SUM('[3]DBFO:PPP5'!U17)</f>
        <v>0</v>
      </c>
      <c r="V17" s="285">
        <f>SUM('[3]DBFO:PPP5'!V17)</f>
        <v>0</v>
      </c>
      <c r="W17" s="285">
        <f>SUM('[3]DBFO:PPP5'!W17)</f>
        <v>0</v>
      </c>
      <c r="X17" s="285">
        <f>SUM('[3]DBFO:PPP5'!X17)</f>
        <v>0</v>
      </c>
      <c r="Y17" s="285">
        <f>SUM('[3]DBFO:PPP5'!Y17)</f>
        <v>0</v>
      </c>
      <c r="Z17" s="285">
        <f>SUM('[3]DBFO:PPP5'!Z17)</f>
        <v>0</v>
      </c>
      <c r="AA17" s="285">
        <f>SUM('[3]DBFO:PPP5'!AA17)</f>
        <v>0</v>
      </c>
    </row>
    <row r="18" spans="1:27" s="96" customFormat="1" ht="17.25" customHeight="1" x14ac:dyDescent="0.25">
      <c r="A18" s="292" t="s">
        <v>442</v>
      </c>
      <c r="B18" s="293" t="s">
        <v>614</v>
      </c>
      <c r="C18" s="293"/>
      <c r="D18" s="285">
        <f>SUM('[3]DBFO:PPP5'!D18)</f>
        <v>0</v>
      </c>
      <c r="E18" s="285">
        <f>SUM('[3]DBFO:PPP5'!E18)</f>
        <v>0</v>
      </c>
      <c r="F18" s="285">
        <f>SUM('[3]DBFO:PPP5'!F18)</f>
        <v>0</v>
      </c>
      <c r="G18" s="285">
        <f>SUM('[3]DBFO:PPP5'!G18)</f>
        <v>0</v>
      </c>
      <c r="H18" s="285">
        <f>SUM('[3]DBFO:PPP5'!H18)</f>
        <v>0</v>
      </c>
      <c r="I18" s="285">
        <f>SUM('[3]DBFO:PPP5'!I18)</f>
        <v>0</v>
      </c>
      <c r="J18" s="285">
        <f>SUM('[3]DBFO:PPP5'!J18)</f>
        <v>0</v>
      </c>
      <c r="K18" s="285">
        <f>SUM('[3]DBFO:PPP5'!K18)</f>
        <v>0</v>
      </c>
      <c r="L18" s="285">
        <f>SUM('[3]DBFO:PPP5'!L18)</f>
        <v>0</v>
      </c>
      <c r="M18" s="285">
        <f>SUM('[3]DBFO:PPP5'!M18)</f>
        <v>0</v>
      </c>
      <c r="N18" s="285">
        <f>SUM('[3]DBFO:PPP5'!N18)</f>
        <v>0</v>
      </c>
      <c r="O18" s="285">
        <f>SUM('[3]DBFO:PPP5'!O18)</f>
        <v>0</v>
      </c>
      <c r="P18" s="285">
        <f>SUM('[3]DBFO:PPP5'!P18)</f>
        <v>309713.55</v>
      </c>
      <c r="Q18" s="285">
        <f>SUM('[3]DBFO:PPP5'!Q18)</f>
        <v>0</v>
      </c>
      <c r="R18" s="285">
        <f>SUM('[3]DBFO:PPP5'!R18)</f>
        <v>0</v>
      </c>
      <c r="S18" s="285">
        <f>SUM('[3]DBFO:PPP5'!S18)</f>
        <v>0</v>
      </c>
      <c r="T18" s="285">
        <f>SUM('[3]DBFO:PPP5'!T18)</f>
        <v>0</v>
      </c>
      <c r="U18" s="285">
        <f>SUM('[3]DBFO:PPP5'!U18)</f>
        <v>0</v>
      </c>
      <c r="V18" s="285">
        <f>SUM('[3]DBFO:PPP5'!V18)</f>
        <v>0</v>
      </c>
      <c r="W18" s="285">
        <f>SUM('[3]DBFO:PPP5'!W18)</f>
        <v>0</v>
      </c>
      <c r="X18" s="285">
        <f>SUM('[3]DBFO:PPP5'!X18)</f>
        <v>0</v>
      </c>
      <c r="Y18" s="285">
        <f>SUM('[3]DBFO:PPP5'!Y18)</f>
        <v>0</v>
      </c>
      <c r="Z18" s="285">
        <f>SUM('[3]DBFO:PPP5'!Z18)</f>
        <v>0</v>
      </c>
      <c r="AA18" s="285">
        <f>SUM('[3]DBFO:PPP5'!AA18)</f>
        <v>309713.55</v>
      </c>
    </row>
    <row r="19" spans="1:27" s="96" customFormat="1" ht="17.25" customHeight="1" x14ac:dyDescent="0.25">
      <c r="A19" s="292" t="s">
        <v>440</v>
      </c>
      <c r="B19" s="293" t="s">
        <v>326</v>
      </c>
      <c r="C19" s="293"/>
      <c r="D19" s="285">
        <f>SUM('[3]DBFO:PPP5'!D19)</f>
        <v>3380</v>
      </c>
      <c r="E19" s="285">
        <f>SUM('[3]DBFO:PPP5'!E19)</f>
        <v>0</v>
      </c>
      <c r="F19" s="285">
        <f>SUM('[3]DBFO:PPP5'!F19)</f>
        <v>0</v>
      </c>
      <c r="G19" s="285">
        <f>SUM('[3]DBFO:PPP5'!G19)</f>
        <v>421396.35000000009</v>
      </c>
      <c r="H19" s="285">
        <f>SUM('[3]DBFO:PPP5'!H19)</f>
        <v>27900</v>
      </c>
      <c r="I19" s="285">
        <f>SUM('[3]DBFO:PPP5'!I19)</f>
        <v>0</v>
      </c>
      <c r="J19" s="285">
        <f>SUM('[3]DBFO:PPP5'!J19)</f>
        <v>0</v>
      </c>
      <c r="K19" s="285">
        <f>SUM('[3]DBFO:PPP5'!K19)</f>
        <v>0</v>
      </c>
      <c r="L19" s="285">
        <f>SUM('[3]DBFO:PPP5'!L19)</f>
        <v>0</v>
      </c>
      <c r="M19" s="285">
        <f>SUM('[3]DBFO:PPP5'!M19)</f>
        <v>0</v>
      </c>
      <c r="N19" s="285">
        <f>SUM('[3]DBFO:PPP5'!N19)</f>
        <v>0</v>
      </c>
      <c r="O19" s="285">
        <f>SUM('[3]DBFO:PPP5'!O19)</f>
        <v>0</v>
      </c>
      <c r="P19" s="285">
        <f>SUM('[3]DBFO:PPP5'!P19)</f>
        <v>37919.53</v>
      </c>
      <c r="Q19" s="285">
        <f>SUM('[3]DBFO:PPP5'!Q19)</f>
        <v>0</v>
      </c>
      <c r="R19" s="285">
        <f>SUM('[3]DBFO:PPP5'!R19)</f>
        <v>700</v>
      </c>
      <c r="S19" s="285">
        <f>SUM('[3]DBFO:PPP5'!S19)</f>
        <v>0</v>
      </c>
      <c r="T19" s="285">
        <f>SUM('[3]DBFO:PPP5'!T19)</f>
        <v>0</v>
      </c>
      <c r="U19" s="285">
        <f>SUM('[3]DBFO:PPP5'!U19)</f>
        <v>0</v>
      </c>
      <c r="V19" s="285">
        <f>SUM('[3]DBFO:PPP5'!V19)</f>
        <v>0</v>
      </c>
      <c r="W19" s="285">
        <f>SUM('[3]DBFO:PPP5'!W19)</f>
        <v>0</v>
      </c>
      <c r="X19" s="285">
        <f>SUM('[3]DBFO:PPP5'!X19)</f>
        <v>0</v>
      </c>
      <c r="Y19" s="285">
        <f>SUM('[3]DBFO:PPP5'!Y19)</f>
        <v>0</v>
      </c>
      <c r="Z19" s="285">
        <f>SUM('[3]DBFO:PPP5'!Z19)</f>
        <v>0</v>
      </c>
      <c r="AA19" s="285">
        <f>SUM('[3]DBFO:PPP5'!AA19)</f>
        <v>491295.88000000006</v>
      </c>
    </row>
    <row r="20" spans="1:27" s="96" customFormat="1" ht="17.25" customHeight="1" x14ac:dyDescent="0.25">
      <c r="A20" s="292" t="s">
        <v>607</v>
      </c>
      <c r="B20" s="293" t="s">
        <v>615</v>
      </c>
      <c r="C20" s="293"/>
      <c r="D20" s="285">
        <f>SUM('[3]DBFO:PPP5'!D20)</f>
        <v>0</v>
      </c>
      <c r="E20" s="285">
        <f>SUM('[3]DBFO:PPP5'!E20)</f>
        <v>0</v>
      </c>
      <c r="F20" s="285">
        <f>SUM('[3]DBFO:PPP5'!F20)</f>
        <v>0</v>
      </c>
      <c r="G20" s="285">
        <f>SUM('[3]DBFO:PPP5'!G20)</f>
        <v>0</v>
      </c>
      <c r="H20" s="285">
        <f>SUM('[3]DBFO:PPP5'!H20)</f>
        <v>0</v>
      </c>
      <c r="I20" s="285">
        <f>SUM('[3]DBFO:PPP5'!I20)</f>
        <v>0</v>
      </c>
      <c r="J20" s="285">
        <f>SUM('[3]DBFO:PPP5'!J20)</f>
        <v>0</v>
      </c>
      <c r="K20" s="285">
        <f>SUM('[3]DBFO:PPP5'!K20)</f>
        <v>0</v>
      </c>
      <c r="L20" s="285">
        <f>SUM('[3]DBFO:PPP5'!L20)</f>
        <v>0</v>
      </c>
      <c r="M20" s="285">
        <f>SUM('[3]DBFO:PPP5'!M20)</f>
        <v>0</v>
      </c>
      <c r="N20" s="285">
        <f>SUM('[3]DBFO:PPP5'!N20)</f>
        <v>0</v>
      </c>
      <c r="O20" s="285">
        <f>SUM('[3]DBFO:PPP5'!O20)</f>
        <v>594590.55000000005</v>
      </c>
      <c r="P20" s="285">
        <f>SUM('[3]DBFO:PPP5'!P20)</f>
        <v>37322.200000000004</v>
      </c>
      <c r="Q20" s="285">
        <f>SUM('[3]DBFO:PPP5'!Q20)</f>
        <v>0</v>
      </c>
      <c r="R20" s="285">
        <f>SUM('[3]DBFO:PPP5'!R20)</f>
        <v>0</v>
      </c>
      <c r="S20" s="285">
        <f>SUM('[3]DBFO:PPP5'!S20)</f>
        <v>0</v>
      </c>
      <c r="T20" s="285">
        <f>SUM('[3]DBFO:PPP5'!T20)</f>
        <v>0</v>
      </c>
      <c r="U20" s="285">
        <f>SUM('[3]DBFO:PPP5'!U20)</f>
        <v>0</v>
      </c>
      <c r="V20" s="285">
        <f>SUM('[3]DBFO:PPP5'!V20)</f>
        <v>0</v>
      </c>
      <c r="W20" s="285">
        <f>SUM('[3]DBFO:PPP5'!W20)</f>
        <v>0</v>
      </c>
      <c r="X20" s="285">
        <f>SUM('[3]DBFO:PPP5'!X20)</f>
        <v>0</v>
      </c>
      <c r="Y20" s="285">
        <f>SUM('[3]DBFO:PPP5'!Y20)</f>
        <v>0</v>
      </c>
      <c r="Z20" s="285">
        <f>SUM('[3]DBFO:PPP5'!Z20)</f>
        <v>0</v>
      </c>
      <c r="AA20" s="285">
        <f>SUM('[3]DBFO:PPP5'!AA20)</f>
        <v>631912.75</v>
      </c>
    </row>
    <row r="21" spans="1:27" s="96" customFormat="1" ht="17.25" customHeight="1" x14ac:dyDescent="0.25">
      <c r="A21" s="292" t="s">
        <v>616</v>
      </c>
      <c r="B21" s="293" t="s">
        <v>617</v>
      </c>
      <c r="C21" s="293"/>
      <c r="D21" s="285">
        <f>SUM('[3]DBFO:PPP5'!D21)</f>
        <v>0</v>
      </c>
      <c r="E21" s="285">
        <f>SUM('[3]DBFO:PPP5'!E21)</f>
        <v>0</v>
      </c>
      <c r="F21" s="285">
        <f>SUM('[3]DBFO:PPP5'!F21)</f>
        <v>0</v>
      </c>
      <c r="G21" s="285">
        <f>SUM('[3]DBFO:PPP5'!G21)</f>
        <v>0</v>
      </c>
      <c r="H21" s="285">
        <f>SUM('[3]DBFO:PPP5'!H21)</f>
        <v>0</v>
      </c>
      <c r="I21" s="285">
        <f>SUM('[3]DBFO:PPP5'!I21)</f>
        <v>0</v>
      </c>
      <c r="J21" s="285">
        <f>SUM('[3]DBFO:PPP5'!J21)</f>
        <v>0</v>
      </c>
      <c r="K21" s="285">
        <f>SUM('[3]DBFO:PPP5'!K21)</f>
        <v>0</v>
      </c>
      <c r="L21" s="285">
        <f>SUM('[3]DBFO:PPP5'!L21)</f>
        <v>0</v>
      </c>
      <c r="M21" s="285">
        <f>SUM('[3]DBFO:PPP5'!M21)</f>
        <v>0</v>
      </c>
      <c r="N21" s="285">
        <f>SUM('[3]DBFO:PPP5'!N21)</f>
        <v>0</v>
      </c>
      <c r="O21" s="285">
        <f>SUM('[3]DBFO:PPP5'!O21)</f>
        <v>0</v>
      </c>
      <c r="P21" s="285">
        <f>SUM('[3]DBFO:PPP5'!P21)</f>
        <v>0</v>
      </c>
      <c r="Q21" s="285">
        <f>SUM('[3]DBFO:PPP5'!Q21)</f>
        <v>0</v>
      </c>
      <c r="R21" s="285">
        <f>SUM('[3]DBFO:PPP5'!R21)</f>
        <v>0</v>
      </c>
      <c r="S21" s="285">
        <f>SUM('[3]DBFO:PPP5'!S21)</f>
        <v>0</v>
      </c>
      <c r="T21" s="285">
        <f>SUM('[3]DBFO:PPP5'!T21)</f>
        <v>0</v>
      </c>
      <c r="U21" s="285">
        <f>SUM('[3]DBFO:PPP5'!U21)</f>
        <v>0</v>
      </c>
      <c r="V21" s="285">
        <f>SUM('[3]DBFO:PPP5'!V21)</f>
        <v>0</v>
      </c>
      <c r="W21" s="285">
        <f>SUM('[3]DBFO:PPP5'!W21)</f>
        <v>0</v>
      </c>
      <c r="X21" s="285">
        <f>SUM('[3]DBFO:PPP5'!X21)</f>
        <v>0</v>
      </c>
      <c r="Y21" s="285">
        <f>SUM('[3]DBFO:PPP5'!Y21)</f>
        <v>0</v>
      </c>
      <c r="Z21" s="285">
        <f>SUM('[3]DBFO:PPP5'!Z21)</f>
        <v>0</v>
      </c>
      <c r="AA21" s="285">
        <f>SUM('[3]DBFO:PPP5'!AA21)</f>
        <v>0</v>
      </c>
    </row>
    <row r="22" spans="1:27" s="96" customFormat="1" ht="17.25" customHeight="1" x14ac:dyDescent="0.25">
      <c r="A22" s="292" t="s">
        <v>609</v>
      </c>
      <c r="B22" s="293" t="s">
        <v>618</v>
      </c>
      <c r="C22" s="293"/>
      <c r="D22" s="285">
        <f>SUM('[3]DBFO:PPP5'!D22)</f>
        <v>0</v>
      </c>
      <c r="E22" s="285">
        <f>SUM('[3]DBFO:PPP5'!E22)</f>
        <v>0</v>
      </c>
      <c r="F22" s="285">
        <f>SUM('[3]DBFO:PPP5'!F22)</f>
        <v>0</v>
      </c>
      <c r="G22" s="285">
        <f>SUM('[3]DBFO:PPP5'!G22)</f>
        <v>0</v>
      </c>
      <c r="H22" s="285">
        <f>SUM('[3]DBFO:PPP5'!H22)</f>
        <v>0</v>
      </c>
      <c r="I22" s="285">
        <f>SUM('[3]DBFO:PPP5'!I22)</f>
        <v>0</v>
      </c>
      <c r="J22" s="285">
        <f>SUM('[3]DBFO:PPP5'!J22)</f>
        <v>0</v>
      </c>
      <c r="K22" s="285">
        <f>SUM('[3]DBFO:PPP5'!K22)</f>
        <v>0</v>
      </c>
      <c r="L22" s="285">
        <f>SUM('[3]DBFO:PPP5'!L22)</f>
        <v>0</v>
      </c>
      <c r="M22" s="285">
        <f>SUM('[3]DBFO:PPP5'!M22)</f>
        <v>0</v>
      </c>
      <c r="N22" s="285">
        <f>SUM('[3]DBFO:PPP5'!N22)</f>
        <v>0</v>
      </c>
      <c r="O22" s="285">
        <f>SUM('[3]DBFO:PPP5'!O22)</f>
        <v>0</v>
      </c>
      <c r="P22" s="285">
        <f>SUM('[3]DBFO:PPP5'!P22)</f>
        <v>0</v>
      </c>
      <c r="Q22" s="285">
        <f>SUM('[3]DBFO:PPP5'!Q22)</f>
        <v>0</v>
      </c>
      <c r="R22" s="285">
        <f>SUM('[3]DBFO:PPP5'!R22)</f>
        <v>0</v>
      </c>
      <c r="S22" s="285">
        <f>SUM('[3]DBFO:PPP5'!S22)</f>
        <v>0</v>
      </c>
      <c r="T22" s="285">
        <f>SUM('[3]DBFO:PPP5'!T22)</f>
        <v>0</v>
      </c>
      <c r="U22" s="285">
        <f>SUM('[3]DBFO:PPP5'!U22)</f>
        <v>0</v>
      </c>
      <c r="V22" s="285">
        <f>SUM('[3]DBFO:PPP5'!V22)</f>
        <v>0</v>
      </c>
      <c r="W22" s="285">
        <f>SUM('[3]DBFO:PPP5'!W22)</f>
        <v>0</v>
      </c>
      <c r="X22" s="285">
        <f>SUM('[3]DBFO:PPP5'!X22)</f>
        <v>0</v>
      </c>
      <c r="Y22" s="285">
        <f>SUM('[3]DBFO:PPP5'!Y22)</f>
        <v>0</v>
      </c>
      <c r="Z22" s="285">
        <f>SUM('[3]DBFO:PPP5'!Z22)</f>
        <v>0</v>
      </c>
      <c r="AA22" s="285">
        <f>SUM('[3]DBFO:PPP5'!AA22)</f>
        <v>0</v>
      </c>
    </row>
    <row r="23" spans="1:27" s="96" customFormat="1" ht="17.25" customHeight="1" x14ac:dyDescent="0.25">
      <c r="A23" s="292" t="s">
        <v>619</v>
      </c>
      <c r="B23" s="293" t="s">
        <v>620</v>
      </c>
      <c r="C23" s="293"/>
      <c r="D23" s="285">
        <f>SUM('[3]DBFO:PPP5'!D23)</f>
        <v>0</v>
      </c>
      <c r="E23" s="285">
        <f>SUM('[3]DBFO:PPP5'!E23)</f>
        <v>0</v>
      </c>
      <c r="F23" s="285">
        <f>SUM('[3]DBFO:PPP5'!F23)</f>
        <v>0</v>
      </c>
      <c r="G23" s="285">
        <f>SUM('[3]DBFO:PPP5'!G23)</f>
        <v>0</v>
      </c>
      <c r="H23" s="285">
        <f>SUM('[3]DBFO:PPP5'!H23)</f>
        <v>0</v>
      </c>
      <c r="I23" s="285">
        <f>SUM('[3]DBFO:PPP5'!I23)</f>
        <v>0</v>
      </c>
      <c r="J23" s="285">
        <f>SUM('[3]DBFO:PPP5'!J23)</f>
        <v>0</v>
      </c>
      <c r="K23" s="285">
        <f>SUM('[3]DBFO:PPP5'!K23)</f>
        <v>0</v>
      </c>
      <c r="L23" s="285">
        <f>SUM('[3]DBFO:PPP5'!L23)</f>
        <v>0</v>
      </c>
      <c r="M23" s="285">
        <f>SUM('[3]DBFO:PPP5'!M23)</f>
        <v>0</v>
      </c>
      <c r="N23" s="285">
        <f>SUM('[3]DBFO:PPP5'!N23)</f>
        <v>0</v>
      </c>
      <c r="O23" s="285">
        <f>SUM('[3]DBFO:PPP5'!O23)</f>
        <v>0</v>
      </c>
      <c r="P23" s="285">
        <f>SUM('[3]DBFO:PPP5'!P23)</f>
        <v>0</v>
      </c>
      <c r="Q23" s="285">
        <f>SUM('[3]DBFO:PPP5'!Q23)</f>
        <v>0</v>
      </c>
      <c r="R23" s="285">
        <f>SUM('[3]DBFO:PPP5'!R23)</f>
        <v>0</v>
      </c>
      <c r="S23" s="285">
        <f>SUM('[3]DBFO:PPP5'!S23)</f>
        <v>500</v>
      </c>
      <c r="T23" s="285">
        <f>SUM('[3]DBFO:PPP5'!T23)</f>
        <v>0</v>
      </c>
      <c r="U23" s="285">
        <f>SUM('[3]DBFO:PPP5'!U23)</f>
        <v>0</v>
      </c>
      <c r="V23" s="285">
        <f>SUM('[3]DBFO:PPP5'!V23)</f>
        <v>0</v>
      </c>
      <c r="W23" s="285">
        <f>SUM('[3]DBFO:PPP5'!W23)</f>
        <v>0</v>
      </c>
      <c r="X23" s="285">
        <f>SUM('[3]DBFO:PPP5'!X23)</f>
        <v>0</v>
      </c>
      <c r="Y23" s="285">
        <f>SUM('[3]DBFO:PPP5'!Y23)</f>
        <v>0</v>
      </c>
      <c r="Z23" s="285">
        <f>SUM('[3]DBFO:PPP5'!Z23)</f>
        <v>0</v>
      </c>
      <c r="AA23" s="285">
        <f>SUM('[3]DBFO:PPP5'!AA23)</f>
        <v>500</v>
      </c>
    </row>
    <row r="24" spans="1:27" s="96" customFormat="1" ht="17.25" customHeight="1" x14ac:dyDescent="0.25">
      <c r="A24" s="292" t="s">
        <v>621</v>
      </c>
      <c r="B24" s="293" t="s">
        <v>622</v>
      </c>
      <c r="C24" s="293"/>
      <c r="D24" s="285">
        <f>SUM('[3]DBFO:PPP5'!D24)</f>
        <v>0</v>
      </c>
      <c r="E24" s="285">
        <f>SUM('[3]DBFO:PPP5'!E24)</f>
        <v>0</v>
      </c>
      <c r="F24" s="285">
        <f>SUM('[3]DBFO:PPP5'!F24)</f>
        <v>0</v>
      </c>
      <c r="G24" s="285">
        <f>SUM('[3]DBFO:PPP5'!G24)</f>
        <v>0</v>
      </c>
      <c r="H24" s="285">
        <f>SUM('[3]DBFO:PPP5'!H24)</f>
        <v>0</v>
      </c>
      <c r="I24" s="285">
        <f>SUM('[3]DBFO:PPP5'!I24)</f>
        <v>0</v>
      </c>
      <c r="J24" s="285">
        <f>SUM('[3]DBFO:PPP5'!J24)</f>
        <v>0</v>
      </c>
      <c r="K24" s="285">
        <f>SUM('[3]DBFO:PPP5'!K24)</f>
        <v>0</v>
      </c>
      <c r="L24" s="285">
        <f>SUM('[3]DBFO:PPP5'!L24)</f>
        <v>0</v>
      </c>
      <c r="M24" s="285">
        <f>SUM('[3]DBFO:PPP5'!M24)</f>
        <v>0</v>
      </c>
      <c r="N24" s="285">
        <f>SUM('[3]DBFO:PPP5'!N24)</f>
        <v>0</v>
      </c>
      <c r="O24" s="285">
        <f>SUM('[3]DBFO:PPP5'!O24)</f>
        <v>0</v>
      </c>
      <c r="P24" s="285">
        <f>SUM('[3]DBFO:PPP5'!P24)</f>
        <v>0</v>
      </c>
      <c r="Q24" s="285">
        <f>SUM('[3]DBFO:PPP5'!Q24)</f>
        <v>0</v>
      </c>
      <c r="R24" s="285">
        <f>SUM('[3]DBFO:PPP5'!R24)</f>
        <v>0</v>
      </c>
      <c r="S24" s="285">
        <f>SUM('[3]DBFO:PPP5'!S24)</f>
        <v>0</v>
      </c>
      <c r="T24" s="285">
        <f>SUM('[3]DBFO:PPP5'!T24)</f>
        <v>0</v>
      </c>
      <c r="U24" s="285">
        <f>SUM('[3]DBFO:PPP5'!U24)</f>
        <v>0</v>
      </c>
      <c r="V24" s="285">
        <f>SUM('[3]DBFO:PPP5'!V24)</f>
        <v>0</v>
      </c>
      <c r="W24" s="285">
        <f>SUM('[3]DBFO:PPP5'!W24)</f>
        <v>0</v>
      </c>
      <c r="X24" s="285">
        <f>SUM('[3]DBFO:PPP5'!X24)</f>
        <v>0</v>
      </c>
      <c r="Y24" s="285">
        <f>SUM('[3]DBFO:PPP5'!Y24)</f>
        <v>0</v>
      </c>
      <c r="Z24" s="285">
        <f>SUM('[3]DBFO:PPP5'!Z24)</f>
        <v>0</v>
      </c>
      <c r="AA24" s="285">
        <f>SUM('[3]DBFO:PPP5'!AA24)</f>
        <v>0</v>
      </c>
    </row>
    <row r="25" spans="1:27" s="96" customFormat="1" ht="17.25" customHeight="1" x14ac:dyDescent="0.25">
      <c r="A25" s="292" t="s">
        <v>623</v>
      </c>
      <c r="B25" s="297" t="s">
        <v>624</v>
      </c>
      <c r="C25" s="297"/>
      <c r="D25" s="285">
        <f>SUM('[3]DBFO:PPP5'!D25)</f>
        <v>0</v>
      </c>
      <c r="E25" s="285">
        <f>SUM('[3]DBFO:PPP5'!E25)</f>
        <v>0</v>
      </c>
      <c r="F25" s="285">
        <f>SUM('[3]DBFO:PPP5'!F25)</f>
        <v>0</v>
      </c>
      <c r="G25" s="285">
        <f>SUM('[3]DBFO:PPP5'!G25)</f>
        <v>0</v>
      </c>
      <c r="H25" s="285">
        <f>SUM('[3]DBFO:PPP5'!H25)</f>
        <v>0</v>
      </c>
      <c r="I25" s="285">
        <f>SUM('[3]DBFO:PPP5'!I25)</f>
        <v>0</v>
      </c>
      <c r="J25" s="285">
        <f>SUM('[3]DBFO:PPP5'!J25)</f>
        <v>0</v>
      </c>
      <c r="K25" s="285">
        <f>SUM('[3]DBFO:PPP5'!K25)</f>
        <v>0</v>
      </c>
      <c r="L25" s="285">
        <f>SUM('[3]DBFO:PPP5'!L25)</f>
        <v>0</v>
      </c>
      <c r="M25" s="285">
        <f>SUM('[3]DBFO:PPP5'!M25)</f>
        <v>0</v>
      </c>
      <c r="N25" s="285">
        <f>SUM('[3]DBFO:PPP5'!N25)</f>
        <v>0</v>
      </c>
      <c r="O25" s="285">
        <f>SUM('[3]DBFO:PPP5'!O25)</f>
        <v>0</v>
      </c>
      <c r="P25" s="285">
        <f>SUM('[3]DBFO:PPP5'!P25)</f>
        <v>0</v>
      </c>
      <c r="Q25" s="285">
        <f>SUM('[3]DBFO:PPP5'!Q25)</f>
        <v>0</v>
      </c>
      <c r="R25" s="285">
        <f>SUM('[3]DBFO:PPP5'!R25)</f>
        <v>0</v>
      </c>
      <c r="S25" s="285">
        <f>SUM('[3]DBFO:PPP5'!S25)</f>
        <v>0</v>
      </c>
      <c r="T25" s="285">
        <f>SUM('[3]DBFO:PPP5'!T25)</f>
        <v>0</v>
      </c>
      <c r="U25" s="285">
        <f>SUM('[3]DBFO:PPP5'!U25)</f>
        <v>0</v>
      </c>
      <c r="V25" s="285">
        <f>SUM('[3]DBFO:PPP5'!V25)</f>
        <v>0</v>
      </c>
      <c r="W25" s="285">
        <f>SUM('[3]DBFO:PPP5'!W25)</f>
        <v>0</v>
      </c>
      <c r="X25" s="285">
        <f>SUM('[3]DBFO:PPP5'!X25)</f>
        <v>0</v>
      </c>
      <c r="Y25" s="285">
        <f>SUM('[3]DBFO:PPP5'!Y25)</f>
        <v>0</v>
      </c>
      <c r="Z25" s="285">
        <f>SUM('[3]DBFO:PPP5'!Z25)</f>
        <v>0</v>
      </c>
      <c r="AA25" s="285">
        <f>SUM('[3]DBFO:PPP5'!AA25)</f>
        <v>0</v>
      </c>
    </row>
    <row r="26" spans="1:27" s="96" customFormat="1" ht="17.25" customHeight="1" x14ac:dyDescent="0.25">
      <c r="A26" s="292" t="s">
        <v>625</v>
      </c>
      <c r="B26" s="297" t="s">
        <v>626</v>
      </c>
      <c r="C26" s="297"/>
      <c r="D26" s="285">
        <f>SUM('[3]DBFO:PPP5'!D26)</f>
        <v>0</v>
      </c>
      <c r="E26" s="285">
        <f>SUM('[3]DBFO:PPP5'!E26)</f>
        <v>0</v>
      </c>
      <c r="F26" s="285">
        <f>SUM('[3]DBFO:PPP5'!F26)</f>
        <v>0</v>
      </c>
      <c r="G26" s="285">
        <f>SUM('[3]DBFO:PPP5'!G26)</f>
        <v>0</v>
      </c>
      <c r="H26" s="285">
        <f>SUM('[3]DBFO:PPP5'!H26)</f>
        <v>0</v>
      </c>
      <c r="I26" s="285">
        <f>SUM('[3]DBFO:PPP5'!I26)</f>
        <v>0</v>
      </c>
      <c r="J26" s="285">
        <f>SUM('[3]DBFO:PPP5'!J26)</f>
        <v>0</v>
      </c>
      <c r="K26" s="285">
        <f>SUM('[3]DBFO:PPP5'!K26)</f>
        <v>0</v>
      </c>
      <c r="L26" s="285">
        <f>SUM('[3]DBFO:PPP5'!L26)</f>
        <v>0</v>
      </c>
      <c r="M26" s="285">
        <f>SUM('[3]DBFO:PPP5'!M26)</f>
        <v>0</v>
      </c>
      <c r="N26" s="285">
        <f>SUM('[3]DBFO:PPP5'!N26)</f>
        <v>0</v>
      </c>
      <c r="O26" s="285">
        <f>SUM('[3]DBFO:PPP5'!O26)</f>
        <v>0</v>
      </c>
      <c r="P26" s="285">
        <f>SUM('[3]DBFO:PPP5'!P26)</f>
        <v>0</v>
      </c>
      <c r="Q26" s="285">
        <f>SUM('[3]DBFO:PPP5'!Q26)</f>
        <v>0</v>
      </c>
      <c r="R26" s="285">
        <f>SUM('[3]DBFO:PPP5'!R26)</f>
        <v>0</v>
      </c>
      <c r="S26" s="285">
        <f>SUM('[3]DBFO:PPP5'!S26)</f>
        <v>0</v>
      </c>
      <c r="T26" s="285">
        <f>SUM('[3]DBFO:PPP5'!T26)</f>
        <v>0</v>
      </c>
      <c r="U26" s="285">
        <f>SUM('[3]DBFO:PPP5'!U26)</f>
        <v>0</v>
      </c>
      <c r="V26" s="285">
        <f>SUM('[3]DBFO:PPP5'!V26)</f>
        <v>0</v>
      </c>
      <c r="W26" s="285">
        <f>SUM('[3]DBFO:PPP5'!W26)</f>
        <v>0</v>
      </c>
      <c r="X26" s="285">
        <f>SUM('[3]DBFO:PPP5'!X26)</f>
        <v>0</v>
      </c>
      <c r="Y26" s="285">
        <f>SUM('[3]DBFO:PPP5'!Y26)</f>
        <v>0</v>
      </c>
      <c r="Z26" s="285">
        <f>SUM('[3]DBFO:PPP5'!Z26)</f>
        <v>0</v>
      </c>
      <c r="AA26" s="285">
        <f>SUM('[3]DBFO:PPP5'!AA26)</f>
        <v>0</v>
      </c>
    </row>
    <row r="27" spans="1:27" s="299" customFormat="1" ht="15.75" customHeight="1" x14ac:dyDescent="0.25">
      <c r="A27" s="287" t="s">
        <v>627</v>
      </c>
      <c r="B27" s="298" t="s">
        <v>337</v>
      </c>
      <c r="C27" s="298"/>
      <c r="D27" s="289">
        <f>SUM('[3]DBFO:PPP5'!D27)</f>
        <v>0</v>
      </c>
      <c r="E27" s="290">
        <f t="shared" ref="E27:Y27" si="4">E28</f>
        <v>0</v>
      </c>
      <c r="F27" s="290">
        <f t="shared" si="4"/>
        <v>0</v>
      </c>
      <c r="G27" s="290">
        <f t="shared" si="4"/>
        <v>0</v>
      </c>
      <c r="H27" s="290">
        <f t="shared" si="4"/>
        <v>0</v>
      </c>
      <c r="I27" s="290">
        <f t="shared" si="4"/>
        <v>0</v>
      </c>
      <c r="J27" s="290">
        <f t="shared" si="4"/>
        <v>0</v>
      </c>
      <c r="K27" s="290">
        <f t="shared" si="4"/>
        <v>0</v>
      </c>
      <c r="L27" s="290">
        <f t="shared" si="4"/>
        <v>0</v>
      </c>
      <c r="M27" s="290">
        <f t="shared" si="4"/>
        <v>0</v>
      </c>
      <c r="N27" s="290">
        <f t="shared" si="4"/>
        <v>0</v>
      </c>
      <c r="O27" s="290">
        <f t="shared" si="4"/>
        <v>0</v>
      </c>
      <c r="P27" s="290">
        <f t="shared" si="4"/>
        <v>0</v>
      </c>
      <c r="Q27" s="290">
        <f t="shared" si="4"/>
        <v>0</v>
      </c>
      <c r="R27" s="290">
        <f t="shared" si="4"/>
        <v>0</v>
      </c>
      <c r="S27" s="290">
        <f>S28</f>
        <v>0</v>
      </c>
      <c r="T27" s="290">
        <f t="shared" si="4"/>
        <v>0</v>
      </c>
      <c r="U27" s="290">
        <f>U28</f>
        <v>0</v>
      </c>
      <c r="V27" s="290">
        <f t="shared" si="4"/>
        <v>0</v>
      </c>
      <c r="W27" s="290">
        <f t="shared" si="4"/>
        <v>0</v>
      </c>
      <c r="X27" s="290">
        <f t="shared" si="4"/>
        <v>0</v>
      </c>
      <c r="Y27" s="290">
        <f t="shared" si="4"/>
        <v>0</v>
      </c>
      <c r="Z27" s="290">
        <f>Z28</f>
        <v>0</v>
      </c>
      <c r="AA27" s="291">
        <f>SUM(D27:Z27)</f>
        <v>0</v>
      </c>
    </row>
    <row r="28" spans="1:27" s="96" customFormat="1" ht="17.25" customHeight="1" x14ac:dyDescent="0.25">
      <c r="A28" s="292" t="s">
        <v>440</v>
      </c>
      <c r="B28" s="297" t="s">
        <v>628</v>
      </c>
      <c r="C28" s="297"/>
      <c r="D28" s="285">
        <f>SUM('[3]DBFO:PPP5'!D28)</f>
        <v>0</v>
      </c>
      <c r="E28" s="285">
        <f>SUM('[3]DBFO:PPP5'!E28)</f>
        <v>0</v>
      </c>
      <c r="F28" s="285">
        <f>SUM('[3]DBFO:PPP5'!F28)</f>
        <v>0</v>
      </c>
      <c r="G28" s="285">
        <f>SUM('[3]DBFO:PPP5'!G28)</f>
        <v>0</v>
      </c>
      <c r="H28" s="285">
        <f>SUM('[3]DBFO:PPP5'!H28)</f>
        <v>0</v>
      </c>
      <c r="I28" s="285">
        <f>SUM('[3]DBFO:PPP5'!I28)</f>
        <v>0</v>
      </c>
      <c r="J28" s="285">
        <f>SUM('[3]DBFO:PPP5'!J28)</f>
        <v>0</v>
      </c>
      <c r="K28" s="285">
        <f>SUM('[3]DBFO:PPP5'!K28)</f>
        <v>0</v>
      </c>
      <c r="L28" s="285">
        <f>SUM('[3]DBFO:PPP5'!L28)</f>
        <v>0</v>
      </c>
      <c r="M28" s="285">
        <f>SUM('[3]DBFO:PPP5'!M28)</f>
        <v>0</v>
      </c>
      <c r="N28" s="285">
        <f>SUM('[3]DBFO:PPP5'!N28)</f>
        <v>0</v>
      </c>
      <c r="O28" s="285">
        <f>SUM('[3]DBFO:PPP5'!O28)</f>
        <v>0</v>
      </c>
      <c r="P28" s="285">
        <f>SUM('[3]DBFO:PPP5'!P28)</f>
        <v>0</v>
      </c>
      <c r="Q28" s="285">
        <f>SUM('[3]DBFO:PPP5'!Q28)</f>
        <v>0</v>
      </c>
      <c r="R28" s="285">
        <f>SUM('[3]DBFO:PPP5'!R28)</f>
        <v>0</v>
      </c>
      <c r="S28" s="285">
        <f>SUM('[3]DBFO:PPP5'!S28)</f>
        <v>0</v>
      </c>
      <c r="T28" s="285">
        <f>SUM('[3]DBFO:PPP5'!T28)</f>
        <v>0</v>
      </c>
      <c r="U28" s="285">
        <f>SUM('[3]DBFO:PPP5'!U28)</f>
        <v>0</v>
      </c>
      <c r="V28" s="285">
        <f>SUM('[3]DBFO:PPP5'!V28)</f>
        <v>0</v>
      </c>
      <c r="W28" s="285">
        <f>SUM('[3]DBFO:PPP5'!W28)</f>
        <v>0</v>
      </c>
      <c r="X28" s="285">
        <f>SUM('[3]DBFO:PPP5'!X28)</f>
        <v>0</v>
      </c>
      <c r="Y28" s="285">
        <f>SUM('[3]DBFO:PPP5'!Y28)</f>
        <v>0</v>
      </c>
      <c r="Z28" s="285">
        <f>SUM('[3]DBFO:PPP5'!Z28)</f>
        <v>0</v>
      </c>
      <c r="AA28" s="285">
        <f>SUM('[3]DBFO:PPP5'!AA28)</f>
        <v>0</v>
      </c>
    </row>
    <row r="29" spans="1:27" s="299" customFormat="1" ht="15.75" customHeight="1" x14ac:dyDescent="0.25">
      <c r="A29" s="287" t="s">
        <v>629</v>
      </c>
      <c r="B29" s="298" t="s">
        <v>355</v>
      </c>
      <c r="C29" s="298"/>
      <c r="D29" s="289">
        <f>SUM('[3]DBFO:PPP5'!D29)</f>
        <v>0</v>
      </c>
      <c r="E29" s="290">
        <f t="shared" ref="E29:Y29" si="5">E30</f>
        <v>0</v>
      </c>
      <c r="F29" s="290">
        <f t="shared" si="5"/>
        <v>0</v>
      </c>
      <c r="G29" s="290">
        <f t="shared" si="5"/>
        <v>0</v>
      </c>
      <c r="H29" s="290">
        <f t="shared" si="5"/>
        <v>0</v>
      </c>
      <c r="I29" s="290">
        <f t="shared" si="5"/>
        <v>0</v>
      </c>
      <c r="J29" s="290">
        <f t="shared" si="5"/>
        <v>0</v>
      </c>
      <c r="K29" s="290">
        <f t="shared" si="5"/>
        <v>0</v>
      </c>
      <c r="L29" s="290">
        <f t="shared" si="5"/>
        <v>0</v>
      </c>
      <c r="M29" s="290">
        <f t="shared" si="5"/>
        <v>0</v>
      </c>
      <c r="N29" s="290">
        <f t="shared" si="5"/>
        <v>0</v>
      </c>
      <c r="O29" s="290">
        <f t="shared" si="5"/>
        <v>0</v>
      </c>
      <c r="P29" s="290">
        <f t="shared" si="5"/>
        <v>0</v>
      </c>
      <c r="Q29" s="290">
        <f t="shared" si="5"/>
        <v>0</v>
      </c>
      <c r="R29" s="290">
        <f t="shared" si="5"/>
        <v>0</v>
      </c>
      <c r="S29" s="290">
        <f>S30</f>
        <v>0</v>
      </c>
      <c r="T29" s="290">
        <f t="shared" si="5"/>
        <v>0</v>
      </c>
      <c r="U29" s="290">
        <f>U30</f>
        <v>0</v>
      </c>
      <c r="V29" s="290">
        <f t="shared" si="5"/>
        <v>0</v>
      </c>
      <c r="W29" s="290">
        <f t="shared" si="5"/>
        <v>0</v>
      </c>
      <c r="X29" s="290">
        <f t="shared" si="5"/>
        <v>0</v>
      </c>
      <c r="Y29" s="290">
        <f t="shared" si="5"/>
        <v>0</v>
      </c>
      <c r="Z29" s="290">
        <f>Z30</f>
        <v>0</v>
      </c>
      <c r="AA29" s="291">
        <f>SUM(D29:Z29)</f>
        <v>0</v>
      </c>
    </row>
    <row r="30" spans="1:27" s="96" customFormat="1" ht="17.25" customHeight="1" x14ac:dyDescent="0.25">
      <c r="A30" s="292" t="s">
        <v>442</v>
      </c>
      <c r="B30" s="297" t="s">
        <v>355</v>
      </c>
      <c r="C30" s="297"/>
      <c r="D30" s="285">
        <f>SUM('[3]DBFO:PPP5'!D30)</f>
        <v>0</v>
      </c>
      <c r="E30" s="285">
        <f>SUM('[3]DBFO:PPP5'!E30)</f>
        <v>0</v>
      </c>
      <c r="F30" s="285">
        <f>SUM('[3]DBFO:PPP5'!F30)</f>
        <v>0</v>
      </c>
      <c r="G30" s="285">
        <f>SUM('[3]DBFO:PPP5'!G30)</f>
        <v>0</v>
      </c>
      <c r="H30" s="285">
        <f>SUM('[3]DBFO:PPP5'!H30)</f>
        <v>0</v>
      </c>
      <c r="I30" s="285">
        <f>SUM('[3]DBFO:PPP5'!I30)</f>
        <v>0</v>
      </c>
      <c r="J30" s="285">
        <f>SUM('[3]DBFO:PPP5'!J30)</f>
        <v>0</v>
      </c>
      <c r="K30" s="285">
        <f>SUM('[3]DBFO:PPP5'!K30)</f>
        <v>0</v>
      </c>
      <c r="L30" s="285">
        <f>SUM('[3]DBFO:PPP5'!L30)</f>
        <v>0</v>
      </c>
      <c r="M30" s="285">
        <f>SUM('[3]DBFO:PPP5'!M30)</f>
        <v>0</v>
      </c>
      <c r="N30" s="285">
        <f>SUM('[3]DBFO:PPP5'!N30)</f>
        <v>0</v>
      </c>
      <c r="O30" s="285">
        <f>SUM('[3]DBFO:PPP5'!O30)</f>
        <v>0</v>
      </c>
      <c r="P30" s="285">
        <f>SUM('[3]DBFO:PPP5'!P30)</f>
        <v>0</v>
      </c>
      <c r="Q30" s="285">
        <f>SUM('[3]DBFO:PPP5'!Q30)</f>
        <v>0</v>
      </c>
      <c r="R30" s="285">
        <f>SUM('[3]DBFO:PPP5'!R30)</f>
        <v>0</v>
      </c>
      <c r="S30" s="285">
        <f>SUM('[3]DBFO:PPP5'!S30)</f>
        <v>0</v>
      </c>
      <c r="T30" s="285">
        <f>SUM('[3]DBFO:PPP5'!T30)</f>
        <v>0</v>
      </c>
      <c r="U30" s="285">
        <f>SUM('[3]DBFO:PPP5'!U30)</f>
        <v>0</v>
      </c>
      <c r="V30" s="285">
        <f>SUM('[3]DBFO:PPP5'!V30)</f>
        <v>0</v>
      </c>
      <c r="W30" s="285">
        <f>SUM('[3]DBFO:PPP5'!W30)</f>
        <v>0</v>
      </c>
      <c r="X30" s="285">
        <f>SUM('[3]DBFO:PPP5'!X30)</f>
        <v>0</v>
      </c>
      <c r="Y30" s="285">
        <f>SUM('[3]DBFO:PPP5'!Y30)</f>
        <v>0</v>
      </c>
      <c r="Z30" s="285">
        <f>SUM('[3]DBFO:PPP5'!Z30)</f>
        <v>0</v>
      </c>
      <c r="AA30" s="285">
        <f>SUM('[3]DBFO:PPP5'!AA30)</f>
        <v>0</v>
      </c>
    </row>
    <row r="31" spans="1:27" s="96" customFormat="1" ht="17.25" customHeight="1" x14ac:dyDescent="0.25">
      <c r="A31" s="287" t="s">
        <v>630</v>
      </c>
      <c r="B31" s="298" t="s">
        <v>631</v>
      </c>
      <c r="C31" s="298"/>
      <c r="D31" s="289">
        <f>SUM('[3]DBFO:PPP5'!D31)</f>
        <v>0</v>
      </c>
      <c r="E31" s="290">
        <f t="shared" ref="E31:Y31" si="6">SUM(E32:E33)</f>
        <v>0</v>
      </c>
      <c r="F31" s="290">
        <f t="shared" si="6"/>
        <v>0</v>
      </c>
      <c r="G31" s="290">
        <f t="shared" si="6"/>
        <v>0</v>
      </c>
      <c r="H31" s="290">
        <f t="shared" si="6"/>
        <v>0</v>
      </c>
      <c r="I31" s="290">
        <f t="shared" si="6"/>
        <v>0</v>
      </c>
      <c r="J31" s="290">
        <f t="shared" si="6"/>
        <v>0</v>
      </c>
      <c r="K31" s="290">
        <f t="shared" si="6"/>
        <v>0</v>
      </c>
      <c r="L31" s="290">
        <f t="shared" si="6"/>
        <v>0</v>
      </c>
      <c r="M31" s="290">
        <f t="shared" si="6"/>
        <v>0</v>
      </c>
      <c r="N31" s="290">
        <f t="shared" si="6"/>
        <v>0</v>
      </c>
      <c r="O31" s="290">
        <f t="shared" si="6"/>
        <v>0</v>
      </c>
      <c r="P31" s="290">
        <f t="shared" si="6"/>
        <v>0</v>
      </c>
      <c r="Q31" s="290">
        <f t="shared" si="6"/>
        <v>0</v>
      </c>
      <c r="R31" s="290">
        <f t="shared" si="6"/>
        <v>0</v>
      </c>
      <c r="S31" s="290">
        <f>SUM(S32:S33)</f>
        <v>0</v>
      </c>
      <c r="T31" s="290">
        <f t="shared" ref="T31" si="7">SUM(T32:T33)</f>
        <v>0</v>
      </c>
      <c r="U31" s="290">
        <f>SUM(U32:U33)</f>
        <v>0</v>
      </c>
      <c r="V31" s="290">
        <f t="shared" si="6"/>
        <v>0</v>
      </c>
      <c r="W31" s="290">
        <f t="shared" si="6"/>
        <v>0</v>
      </c>
      <c r="X31" s="290">
        <f t="shared" si="6"/>
        <v>0</v>
      </c>
      <c r="Y31" s="290">
        <f t="shared" si="6"/>
        <v>0</v>
      </c>
      <c r="Z31" s="290">
        <f>SUM(Z32:Z33)</f>
        <v>0</v>
      </c>
      <c r="AA31" s="291">
        <f>SUM(D31:Z31)</f>
        <v>0</v>
      </c>
    </row>
    <row r="32" spans="1:27" s="96" customFormat="1" ht="16.5" customHeight="1" x14ac:dyDescent="0.25">
      <c r="A32" s="292" t="s">
        <v>442</v>
      </c>
      <c r="B32" s="297" t="s">
        <v>632</v>
      </c>
      <c r="C32" s="297"/>
      <c r="D32" s="285">
        <f>SUM('[3]DBFO:PPP5'!D32)</f>
        <v>0</v>
      </c>
      <c r="E32" s="285">
        <f>SUM('[3]DBFO:PPP5'!E32)</f>
        <v>0</v>
      </c>
      <c r="F32" s="285">
        <f>SUM('[3]DBFO:PPP5'!F32)</f>
        <v>0</v>
      </c>
      <c r="G32" s="285">
        <f>SUM('[3]DBFO:PPP5'!G32)</f>
        <v>0</v>
      </c>
      <c r="H32" s="285">
        <f>SUM('[3]DBFO:PPP5'!H32)</f>
        <v>0</v>
      </c>
      <c r="I32" s="285">
        <f>SUM('[3]DBFO:PPP5'!I32)</f>
        <v>0</v>
      </c>
      <c r="J32" s="285">
        <f>SUM('[3]DBFO:PPP5'!J32)</f>
        <v>0</v>
      </c>
      <c r="K32" s="285">
        <f>SUM('[3]DBFO:PPP5'!K32)</f>
        <v>0</v>
      </c>
      <c r="L32" s="285">
        <f>SUM('[3]DBFO:PPP5'!L32)</f>
        <v>0</v>
      </c>
      <c r="M32" s="285">
        <f>SUM('[3]DBFO:PPP5'!M32)</f>
        <v>0</v>
      </c>
      <c r="N32" s="285">
        <f>SUM('[3]DBFO:PPP5'!N32)</f>
        <v>0</v>
      </c>
      <c r="O32" s="285">
        <f>SUM('[3]DBFO:PPP5'!O32)</f>
        <v>0</v>
      </c>
      <c r="P32" s="285">
        <f>SUM('[3]DBFO:PPP5'!P32)</f>
        <v>0</v>
      </c>
      <c r="Q32" s="285">
        <f>SUM('[3]DBFO:PPP5'!Q32)</f>
        <v>0</v>
      </c>
      <c r="R32" s="285">
        <f>SUM('[3]DBFO:PPP5'!R32)</f>
        <v>0</v>
      </c>
      <c r="S32" s="285">
        <f>SUM('[3]DBFO:PPP5'!S32)</f>
        <v>0</v>
      </c>
      <c r="T32" s="285">
        <f>SUM('[3]DBFO:PPP5'!T32)</f>
        <v>0</v>
      </c>
      <c r="U32" s="285">
        <f>SUM('[3]DBFO:PPP5'!U32)</f>
        <v>0</v>
      </c>
      <c r="V32" s="285">
        <f>SUM('[3]DBFO:PPP5'!V32)</f>
        <v>0</v>
      </c>
      <c r="W32" s="285">
        <f>SUM('[3]DBFO:PPP5'!W32)</f>
        <v>0</v>
      </c>
      <c r="X32" s="285">
        <f>SUM('[3]DBFO:PPP5'!X32)</f>
        <v>0</v>
      </c>
      <c r="Y32" s="285">
        <f>SUM('[3]DBFO:PPP5'!Y32)</f>
        <v>0</v>
      </c>
      <c r="Z32" s="285">
        <f>SUM('[3]DBFO:PPP5'!Z32)</f>
        <v>0</v>
      </c>
      <c r="AA32" s="285">
        <f>SUM('[3]DBFO:PPP5'!AA32)</f>
        <v>0</v>
      </c>
    </row>
    <row r="33" spans="1:27" s="96" customFormat="1" ht="17.25" customHeight="1" x14ac:dyDescent="0.25">
      <c r="A33" s="292" t="s">
        <v>440</v>
      </c>
      <c r="B33" s="297" t="s">
        <v>17</v>
      </c>
      <c r="C33" s="297"/>
      <c r="D33" s="285">
        <f>SUM('[3]DBFO:PPP5'!D33)</f>
        <v>0</v>
      </c>
      <c r="E33" s="285">
        <f>SUM('[3]DBFO:PPP5'!E33)</f>
        <v>0</v>
      </c>
      <c r="F33" s="285">
        <f>SUM('[3]DBFO:PPP5'!F33)</f>
        <v>0</v>
      </c>
      <c r="G33" s="285">
        <f>SUM('[3]DBFO:PPP5'!G33)</f>
        <v>0</v>
      </c>
      <c r="H33" s="285">
        <f>SUM('[3]DBFO:PPP5'!H33)</f>
        <v>0</v>
      </c>
      <c r="I33" s="285">
        <f>SUM('[3]DBFO:PPP5'!I33)</f>
        <v>0</v>
      </c>
      <c r="J33" s="285">
        <f>SUM('[3]DBFO:PPP5'!J33)</f>
        <v>0</v>
      </c>
      <c r="K33" s="285">
        <f>SUM('[3]DBFO:PPP5'!K33)</f>
        <v>0</v>
      </c>
      <c r="L33" s="285">
        <f>SUM('[3]DBFO:PPP5'!L33)</f>
        <v>0</v>
      </c>
      <c r="M33" s="285">
        <f>SUM('[3]DBFO:PPP5'!M33)</f>
        <v>0</v>
      </c>
      <c r="N33" s="285">
        <f>SUM('[3]DBFO:PPP5'!N33)</f>
        <v>0</v>
      </c>
      <c r="O33" s="285">
        <f>SUM('[3]DBFO:PPP5'!O33)</f>
        <v>0</v>
      </c>
      <c r="P33" s="285">
        <f>SUM('[3]DBFO:PPP5'!P33)</f>
        <v>0</v>
      </c>
      <c r="Q33" s="285">
        <f>SUM('[3]DBFO:PPP5'!Q33)</f>
        <v>0</v>
      </c>
      <c r="R33" s="285">
        <f>SUM('[3]DBFO:PPP5'!R33)</f>
        <v>0</v>
      </c>
      <c r="S33" s="285">
        <f>SUM('[3]DBFO:PPP5'!S33)</f>
        <v>0</v>
      </c>
      <c r="T33" s="285">
        <f>SUM('[3]DBFO:PPP5'!T33)</f>
        <v>0</v>
      </c>
      <c r="U33" s="285">
        <f>SUM('[3]DBFO:PPP5'!U33)</f>
        <v>0</v>
      </c>
      <c r="V33" s="285">
        <f>SUM('[3]DBFO:PPP5'!V33)</f>
        <v>0</v>
      </c>
      <c r="W33" s="285">
        <f>SUM('[3]DBFO:PPP5'!W33)</f>
        <v>0</v>
      </c>
      <c r="X33" s="285">
        <f>SUM('[3]DBFO:PPP5'!X33)</f>
        <v>0</v>
      </c>
      <c r="Y33" s="285">
        <f>SUM('[3]DBFO:PPP5'!Y33)</f>
        <v>0</v>
      </c>
      <c r="Z33" s="285">
        <f>SUM('[3]DBFO:PPP5'!Z33)</f>
        <v>0</v>
      </c>
      <c r="AA33" s="285">
        <f>SUM('[3]DBFO:PPP5'!AA33)</f>
        <v>0</v>
      </c>
    </row>
    <row r="34" spans="1:27" s="299" customFormat="1" ht="17.25" customHeight="1" x14ac:dyDescent="0.25">
      <c r="A34" s="287" t="s">
        <v>633</v>
      </c>
      <c r="B34" s="298" t="s">
        <v>634</v>
      </c>
      <c r="C34" s="298"/>
      <c r="D34" s="289">
        <f>SUM('[3]DBFO:PPP5'!D34)</f>
        <v>0</v>
      </c>
      <c r="E34" s="290">
        <f t="shared" ref="E34:Y34" si="8">SUM(E35:E36)</f>
        <v>0</v>
      </c>
      <c r="F34" s="290">
        <f t="shared" si="8"/>
        <v>0</v>
      </c>
      <c r="G34" s="290">
        <f t="shared" si="8"/>
        <v>0</v>
      </c>
      <c r="H34" s="290">
        <f t="shared" si="8"/>
        <v>0</v>
      </c>
      <c r="I34" s="290">
        <f t="shared" si="8"/>
        <v>0</v>
      </c>
      <c r="J34" s="290">
        <f t="shared" si="8"/>
        <v>0</v>
      </c>
      <c r="K34" s="290">
        <f t="shared" si="8"/>
        <v>0</v>
      </c>
      <c r="L34" s="290">
        <f t="shared" si="8"/>
        <v>0</v>
      </c>
      <c r="M34" s="290">
        <f t="shared" si="8"/>
        <v>0</v>
      </c>
      <c r="N34" s="290">
        <f t="shared" si="8"/>
        <v>0</v>
      </c>
      <c r="O34" s="290">
        <f t="shared" si="8"/>
        <v>0</v>
      </c>
      <c r="P34" s="290">
        <f t="shared" si="8"/>
        <v>0</v>
      </c>
      <c r="Q34" s="290">
        <f t="shared" si="8"/>
        <v>0</v>
      </c>
      <c r="R34" s="290">
        <f t="shared" si="8"/>
        <v>0</v>
      </c>
      <c r="S34" s="290">
        <f>SUM(S35:S36)</f>
        <v>0</v>
      </c>
      <c r="T34" s="290">
        <f t="shared" ref="T34" si="9">SUM(T35:T36)</f>
        <v>0</v>
      </c>
      <c r="U34" s="290">
        <f>SUM(U35:U36)</f>
        <v>0</v>
      </c>
      <c r="V34" s="290">
        <f t="shared" si="8"/>
        <v>0</v>
      </c>
      <c r="W34" s="290">
        <f t="shared" si="8"/>
        <v>0</v>
      </c>
      <c r="X34" s="290">
        <f t="shared" si="8"/>
        <v>0</v>
      </c>
      <c r="Y34" s="290">
        <f t="shared" si="8"/>
        <v>0</v>
      </c>
      <c r="Z34" s="290">
        <f>SUM(Z35:Z36)</f>
        <v>0</v>
      </c>
      <c r="AA34" s="291">
        <f>SUM(D34:Z34)</f>
        <v>0</v>
      </c>
    </row>
    <row r="35" spans="1:27" s="96" customFormat="1" ht="19.5" customHeight="1" x14ac:dyDescent="0.25">
      <c r="A35" s="292" t="s">
        <v>501</v>
      </c>
      <c r="B35" s="297" t="s">
        <v>632</v>
      </c>
      <c r="C35" s="297"/>
      <c r="D35" s="285">
        <f>SUM('[3]DBFO:PPP5'!D35)</f>
        <v>0</v>
      </c>
      <c r="E35" s="285">
        <f>SUM('[3]DBFO:PPP5'!E35)</f>
        <v>0</v>
      </c>
      <c r="F35" s="285">
        <f>SUM('[3]DBFO:PPP5'!F35)</f>
        <v>0</v>
      </c>
      <c r="G35" s="285">
        <f>SUM('[3]DBFO:PPP5'!G35)</f>
        <v>0</v>
      </c>
      <c r="H35" s="285">
        <f>SUM('[3]DBFO:PPP5'!H35)</f>
        <v>0</v>
      </c>
      <c r="I35" s="285">
        <f>SUM('[3]DBFO:PPP5'!I35)</f>
        <v>0</v>
      </c>
      <c r="J35" s="285">
        <f>SUM('[3]DBFO:PPP5'!J35)</f>
        <v>0</v>
      </c>
      <c r="K35" s="285">
        <f>SUM('[3]DBFO:PPP5'!K35)</f>
        <v>0</v>
      </c>
      <c r="L35" s="285">
        <f>SUM('[3]DBFO:PPP5'!L35)</f>
        <v>0</v>
      </c>
      <c r="M35" s="285">
        <f>SUM('[3]DBFO:PPP5'!M35)</f>
        <v>0</v>
      </c>
      <c r="N35" s="285">
        <f>SUM('[3]DBFO:PPP5'!N35)</f>
        <v>0</v>
      </c>
      <c r="O35" s="285">
        <f>SUM('[3]DBFO:PPP5'!O35)</f>
        <v>0</v>
      </c>
      <c r="P35" s="285">
        <f>SUM('[3]DBFO:PPP5'!P35)</f>
        <v>0</v>
      </c>
      <c r="Q35" s="285">
        <f>SUM('[3]DBFO:PPP5'!Q35)</f>
        <v>0</v>
      </c>
      <c r="R35" s="285">
        <f>SUM('[3]DBFO:PPP5'!R35)</f>
        <v>0</v>
      </c>
      <c r="S35" s="285">
        <f>SUM('[3]DBFO:PPP5'!S35)</f>
        <v>0</v>
      </c>
      <c r="T35" s="285">
        <f>SUM('[3]DBFO:PPP5'!T35)</f>
        <v>0</v>
      </c>
      <c r="U35" s="285">
        <f>SUM('[3]DBFO:PPP5'!U35)</f>
        <v>0</v>
      </c>
      <c r="V35" s="285">
        <f>SUM('[3]DBFO:PPP5'!V35)</f>
        <v>0</v>
      </c>
      <c r="W35" s="285">
        <f>SUM('[3]DBFO:PPP5'!W35)</f>
        <v>0</v>
      </c>
      <c r="X35" s="285">
        <f>SUM('[3]DBFO:PPP5'!X35)</f>
        <v>0</v>
      </c>
      <c r="Y35" s="285">
        <f>SUM('[3]DBFO:PPP5'!Y35)</f>
        <v>0</v>
      </c>
      <c r="Z35" s="285">
        <f>SUM('[3]DBFO:PPP5'!Z35)</f>
        <v>0</v>
      </c>
      <c r="AA35" s="285">
        <f>SUM('[3]DBFO:PPP5'!AA35)</f>
        <v>0</v>
      </c>
    </row>
    <row r="36" spans="1:27" s="96" customFormat="1" ht="19.5" customHeight="1" thickBot="1" x14ac:dyDescent="0.3">
      <c r="A36" s="300" t="s">
        <v>442</v>
      </c>
      <c r="B36" s="297" t="s">
        <v>17</v>
      </c>
      <c r="C36" s="297"/>
      <c r="D36" s="285">
        <f>SUM('[3]DBFO:PPP5'!D36)</f>
        <v>0</v>
      </c>
      <c r="E36" s="285">
        <f>SUM('[3]DBFO:PPP5'!E36)</f>
        <v>0</v>
      </c>
      <c r="F36" s="285">
        <f>SUM('[3]DBFO:PPP5'!F36)</f>
        <v>0</v>
      </c>
      <c r="G36" s="285">
        <f>SUM('[3]DBFO:PPP5'!G36)</f>
        <v>0</v>
      </c>
      <c r="H36" s="285">
        <f>SUM('[3]DBFO:PPP5'!H36)</f>
        <v>0</v>
      </c>
      <c r="I36" s="285">
        <f>SUM('[3]DBFO:PPP5'!I36)</f>
        <v>0</v>
      </c>
      <c r="J36" s="285">
        <f>SUM('[3]DBFO:PPP5'!J36)</f>
        <v>0</v>
      </c>
      <c r="K36" s="285">
        <f>SUM('[3]DBFO:PPP5'!K36)</f>
        <v>0</v>
      </c>
      <c r="L36" s="285">
        <f>SUM('[3]DBFO:PPP5'!L36)</f>
        <v>0</v>
      </c>
      <c r="M36" s="285">
        <f>SUM('[3]DBFO:PPP5'!M36)</f>
        <v>0</v>
      </c>
      <c r="N36" s="285">
        <f>SUM('[3]DBFO:PPP5'!N36)</f>
        <v>0</v>
      </c>
      <c r="O36" s="285">
        <f>SUM('[3]DBFO:PPP5'!O36)</f>
        <v>0</v>
      </c>
      <c r="P36" s="285">
        <f>SUM('[3]DBFO:PPP5'!P36)</f>
        <v>0</v>
      </c>
      <c r="Q36" s="285">
        <f>SUM('[3]DBFO:PPP5'!Q36)</f>
        <v>0</v>
      </c>
      <c r="R36" s="285">
        <f>SUM('[3]DBFO:PPP5'!R36)</f>
        <v>0</v>
      </c>
      <c r="S36" s="285">
        <f>SUM('[3]DBFO:PPP5'!S36)</f>
        <v>0</v>
      </c>
      <c r="T36" s="285">
        <f>SUM('[3]DBFO:PPP5'!T36)</f>
        <v>0</v>
      </c>
      <c r="U36" s="285">
        <f>SUM('[3]DBFO:PPP5'!U36)</f>
        <v>0</v>
      </c>
      <c r="V36" s="285">
        <f>SUM('[3]DBFO:PPP5'!V36)</f>
        <v>0</v>
      </c>
      <c r="W36" s="285">
        <f>SUM('[3]DBFO:PPP5'!W36)</f>
        <v>0</v>
      </c>
      <c r="X36" s="285">
        <f>SUM('[3]DBFO:PPP5'!X36)</f>
        <v>0</v>
      </c>
      <c r="Y36" s="285">
        <f>SUM('[3]DBFO:PPP5'!Y36)</f>
        <v>0</v>
      </c>
      <c r="Z36" s="285">
        <f>SUM('[3]DBFO:PPP5'!Z36)</f>
        <v>0</v>
      </c>
      <c r="AA36" s="285">
        <f>SUM('[3]DBFO:PPP5'!AA36)</f>
        <v>0</v>
      </c>
    </row>
    <row r="37" spans="1:27" s="94" customFormat="1" ht="15" customHeight="1" x14ac:dyDescent="0.25">
      <c r="A37" s="301"/>
      <c r="D37" s="95"/>
    </row>
    <row r="38" spans="1:27" s="99" customFormat="1" ht="12.75" customHeight="1" x14ac:dyDescent="0.25">
      <c r="A38" s="96" t="s">
        <v>458</v>
      </c>
      <c r="D38" s="302"/>
    </row>
    <row r="39" spans="1:27" s="96" customFormat="1" ht="11.25" customHeight="1" x14ac:dyDescent="0.25">
      <c r="A39" s="43"/>
      <c r="B39" s="99"/>
      <c r="D39" s="100"/>
    </row>
    <row r="40" spans="1:27" s="96" customFormat="1" ht="9.75" customHeight="1" x14ac:dyDescent="0.25">
      <c r="A40" s="43"/>
      <c r="D40" s="100"/>
    </row>
    <row r="41" spans="1:27" x14ac:dyDescent="0.25">
      <c r="B41" s="104"/>
      <c r="C41" s="104"/>
    </row>
    <row r="42" spans="1:27" x14ac:dyDescent="0.25">
      <c r="A42" s="62" t="s">
        <v>560</v>
      </c>
      <c r="C42" s="102">
        <v>45012</v>
      </c>
      <c r="D42" s="240"/>
    </row>
    <row r="43" spans="1:27" ht="12.75" customHeight="1" x14ac:dyDescent="0.25">
      <c r="A43" s="104" t="s">
        <v>561</v>
      </c>
      <c r="B43" s="104"/>
      <c r="C43" s="62" t="s">
        <v>461</v>
      </c>
      <c r="D43" s="192"/>
    </row>
    <row r="44" spans="1:27" x14ac:dyDescent="0.25">
      <c r="B44" s="104"/>
      <c r="C44" s="104"/>
    </row>
    <row r="45" spans="1:27" x14ac:dyDescent="0.25">
      <c r="B45" s="104"/>
      <c r="C45" s="104"/>
    </row>
    <row r="46" spans="1:27" x14ac:dyDescent="0.25">
      <c r="B46" s="104"/>
      <c r="C46" s="104"/>
    </row>
    <row r="47" spans="1:27" x14ac:dyDescent="0.25">
      <c r="B47" s="104"/>
      <c r="C47" s="104"/>
    </row>
    <row r="48" spans="1:27" x14ac:dyDescent="0.25">
      <c r="B48" s="104"/>
      <c r="C48" s="104"/>
    </row>
    <row r="49" spans="2:3" x14ac:dyDescent="0.25">
      <c r="B49" s="104"/>
      <c r="C49" s="104"/>
    </row>
    <row r="50" spans="2:3" x14ac:dyDescent="0.25">
      <c r="B50" s="104"/>
      <c r="C50" s="104"/>
    </row>
    <row r="51" spans="2:3" x14ac:dyDescent="0.25">
      <c r="B51" s="104"/>
      <c r="C51" s="104"/>
    </row>
    <row r="52" spans="2:3" x14ac:dyDescent="0.25">
      <c r="B52" s="104"/>
      <c r="C52" s="104"/>
    </row>
    <row r="53" spans="2:3" x14ac:dyDescent="0.25">
      <c r="B53" s="104"/>
      <c r="C53" s="104"/>
    </row>
    <row r="54" spans="2:3" x14ac:dyDescent="0.25">
      <c r="B54" s="104"/>
      <c r="C54" s="104"/>
    </row>
    <row r="55" spans="2:3" x14ac:dyDescent="0.25">
      <c r="B55" s="104"/>
      <c r="C55" s="104"/>
    </row>
    <row r="56" spans="2:3" x14ac:dyDescent="0.25">
      <c r="B56" s="104"/>
      <c r="C56" s="104"/>
    </row>
    <row r="57" spans="2:3" x14ac:dyDescent="0.25">
      <c r="B57" s="104"/>
      <c r="C57" s="104"/>
    </row>
    <row r="58" spans="2:3" x14ac:dyDescent="0.25">
      <c r="B58" s="104"/>
      <c r="C58" s="104"/>
    </row>
    <row r="59" spans="2:3" x14ac:dyDescent="0.25">
      <c r="B59" s="104"/>
      <c r="C59" s="104"/>
    </row>
    <row r="60" spans="2:3" x14ac:dyDescent="0.25">
      <c r="B60" s="104"/>
      <c r="C60" s="104"/>
    </row>
    <row r="61" spans="2:3" x14ac:dyDescent="0.25">
      <c r="B61" s="104"/>
      <c r="C61" s="104"/>
    </row>
    <row r="62" spans="2:3" x14ac:dyDescent="0.25">
      <c r="B62" s="104"/>
      <c r="C62" s="104"/>
    </row>
    <row r="63" spans="2:3" x14ac:dyDescent="0.25">
      <c r="B63" s="104"/>
      <c r="C63" s="104"/>
    </row>
    <row r="64" spans="2:3" x14ac:dyDescent="0.25">
      <c r="B64" s="104"/>
      <c r="C64" s="104"/>
    </row>
    <row r="65" spans="2:3" x14ac:dyDescent="0.25">
      <c r="B65" s="104"/>
      <c r="C65" s="104"/>
    </row>
    <row r="66" spans="2:3" x14ac:dyDescent="0.25">
      <c r="B66" s="104"/>
      <c r="C66" s="104"/>
    </row>
    <row r="67" spans="2:3" x14ac:dyDescent="0.25">
      <c r="B67" s="104"/>
      <c r="C67" s="104"/>
    </row>
    <row r="68" spans="2:3" x14ac:dyDescent="0.25">
      <c r="B68" s="104"/>
      <c r="C68" s="104"/>
    </row>
    <row r="69" spans="2:3" x14ac:dyDescent="0.25">
      <c r="B69" s="104"/>
      <c r="C69" s="104"/>
    </row>
    <row r="70" spans="2:3" x14ac:dyDescent="0.25">
      <c r="B70" s="104"/>
      <c r="C70" s="104"/>
    </row>
    <row r="71" spans="2:3" x14ac:dyDescent="0.25">
      <c r="B71" s="104"/>
      <c r="C71" s="104"/>
    </row>
    <row r="72" spans="2:3" x14ac:dyDescent="0.25">
      <c r="B72" s="104"/>
      <c r="C72" s="104"/>
    </row>
    <row r="73" spans="2:3" x14ac:dyDescent="0.25">
      <c r="B73" s="104"/>
      <c r="C73" s="104"/>
    </row>
    <row r="74" spans="2:3" x14ac:dyDescent="0.25">
      <c r="B74" s="104"/>
      <c r="C74" s="104"/>
    </row>
    <row r="75" spans="2:3" x14ac:dyDescent="0.25">
      <c r="B75" s="104"/>
      <c r="C75" s="104"/>
    </row>
    <row r="76" spans="2:3" x14ac:dyDescent="0.25">
      <c r="B76" s="104"/>
      <c r="C76" s="104"/>
    </row>
    <row r="77" spans="2:3" x14ac:dyDescent="0.25">
      <c r="B77" s="104"/>
      <c r="C77" s="104"/>
    </row>
    <row r="78" spans="2:3" x14ac:dyDescent="0.25">
      <c r="B78" s="104"/>
      <c r="C78" s="104"/>
    </row>
    <row r="79" spans="2:3" x14ac:dyDescent="0.25">
      <c r="B79" s="104"/>
      <c r="C79" s="104"/>
    </row>
    <row r="80" spans="2:3" x14ac:dyDescent="0.25">
      <c r="B80" s="104"/>
      <c r="C80" s="104"/>
    </row>
    <row r="81" spans="2:3" x14ac:dyDescent="0.25">
      <c r="B81" s="104"/>
      <c r="C81" s="104"/>
    </row>
    <row r="82" spans="2:3" x14ac:dyDescent="0.25">
      <c r="B82" s="104"/>
      <c r="C82" s="104"/>
    </row>
    <row r="83" spans="2:3" x14ac:dyDescent="0.25">
      <c r="B83" s="104"/>
      <c r="C83" s="104"/>
    </row>
    <row r="84" spans="2:3" x14ac:dyDescent="0.25">
      <c r="B84" s="104"/>
      <c r="C84" s="104"/>
    </row>
    <row r="85" spans="2:3" x14ac:dyDescent="0.25">
      <c r="B85" s="104"/>
      <c r="C85" s="104"/>
    </row>
    <row r="86" spans="2:3" x14ac:dyDescent="0.25">
      <c r="B86" s="104"/>
      <c r="C86" s="104"/>
    </row>
    <row r="87" spans="2:3" x14ac:dyDescent="0.25">
      <c r="B87" s="104"/>
      <c r="C87" s="104"/>
    </row>
    <row r="88" spans="2:3" x14ac:dyDescent="0.25">
      <c r="B88" s="104"/>
      <c r="C88" s="104"/>
    </row>
    <row r="89" spans="2:3" x14ac:dyDescent="0.25">
      <c r="B89" s="104"/>
      <c r="C89" s="104"/>
    </row>
    <row r="90" spans="2:3" x14ac:dyDescent="0.25">
      <c r="B90" s="104"/>
      <c r="C90" s="104"/>
    </row>
    <row r="91" spans="2:3" x14ac:dyDescent="0.25">
      <c r="B91" s="104"/>
      <c r="C91" s="104"/>
    </row>
    <row r="92" spans="2:3" x14ac:dyDescent="0.25">
      <c r="B92" s="104"/>
      <c r="C92" s="104"/>
    </row>
    <row r="93" spans="2:3" x14ac:dyDescent="0.25">
      <c r="B93" s="104"/>
      <c r="C93" s="104"/>
    </row>
    <row r="94" spans="2:3" x14ac:dyDescent="0.25">
      <c r="B94" s="104"/>
      <c r="C94" s="104"/>
    </row>
    <row r="95" spans="2:3" x14ac:dyDescent="0.25">
      <c r="B95" s="104"/>
      <c r="C95" s="104"/>
    </row>
    <row r="96" spans="2:3" x14ac:dyDescent="0.25">
      <c r="B96" s="104"/>
      <c r="C96" s="104"/>
    </row>
    <row r="97" spans="2:3" x14ac:dyDescent="0.25">
      <c r="B97" s="104"/>
      <c r="C97" s="104"/>
    </row>
    <row r="98" spans="2:3" x14ac:dyDescent="0.25">
      <c r="B98" s="104"/>
      <c r="C98" s="104"/>
    </row>
    <row r="99" spans="2:3" x14ac:dyDescent="0.25">
      <c r="B99" s="104"/>
      <c r="C99" s="104"/>
    </row>
    <row r="100" spans="2:3" x14ac:dyDescent="0.25">
      <c r="B100" s="104"/>
      <c r="C100" s="104"/>
    </row>
    <row r="101" spans="2:3" x14ac:dyDescent="0.25">
      <c r="B101" s="104"/>
      <c r="C101" s="104"/>
    </row>
    <row r="102" spans="2:3" x14ac:dyDescent="0.25">
      <c r="B102" s="104"/>
      <c r="C102" s="104"/>
    </row>
    <row r="103" spans="2:3" x14ac:dyDescent="0.25">
      <c r="B103" s="104"/>
      <c r="C103" s="104"/>
    </row>
    <row r="104" spans="2:3" x14ac:dyDescent="0.25">
      <c r="B104" s="104"/>
      <c r="C104" s="104"/>
    </row>
    <row r="105" spans="2:3" x14ac:dyDescent="0.25">
      <c r="B105" s="104"/>
      <c r="C105" s="104"/>
    </row>
    <row r="106" spans="2:3" x14ac:dyDescent="0.25">
      <c r="B106" s="104"/>
      <c r="C106" s="104"/>
    </row>
    <row r="107" spans="2:3" x14ac:dyDescent="0.25">
      <c r="B107" s="104"/>
      <c r="C107" s="104"/>
    </row>
    <row r="108" spans="2:3" x14ac:dyDescent="0.25">
      <c r="B108" s="104"/>
      <c r="C108" s="104"/>
    </row>
    <row r="109" spans="2:3" x14ac:dyDescent="0.25">
      <c r="B109" s="104"/>
      <c r="C109" s="104"/>
    </row>
    <row r="110" spans="2:3" x14ac:dyDescent="0.25">
      <c r="B110" s="104"/>
      <c r="C110" s="104"/>
    </row>
    <row r="111" spans="2:3" x14ac:dyDescent="0.25">
      <c r="B111" s="104"/>
      <c r="C111" s="104"/>
    </row>
    <row r="112" spans="2:3" x14ac:dyDescent="0.25">
      <c r="B112" s="104"/>
      <c r="C112" s="104"/>
    </row>
    <row r="113" spans="2:3" x14ac:dyDescent="0.25">
      <c r="B113" s="104"/>
      <c r="C113" s="104"/>
    </row>
    <row r="114" spans="2:3" x14ac:dyDescent="0.25">
      <c r="B114" s="104"/>
      <c r="C114" s="104"/>
    </row>
    <row r="115" spans="2:3" x14ac:dyDescent="0.25">
      <c r="B115" s="104"/>
      <c r="C115" s="104"/>
    </row>
    <row r="116" spans="2:3" x14ac:dyDescent="0.25">
      <c r="B116" s="104"/>
      <c r="C116" s="104"/>
    </row>
    <row r="117" spans="2:3" x14ac:dyDescent="0.25">
      <c r="B117" s="104"/>
      <c r="C117" s="104"/>
    </row>
    <row r="118" spans="2:3" x14ac:dyDescent="0.25">
      <c r="B118" s="104"/>
      <c r="C118" s="104"/>
    </row>
    <row r="119" spans="2:3" x14ac:dyDescent="0.25">
      <c r="B119" s="104"/>
      <c r="C119" s="104"/>
    </row>
    <row r="120" spans="2:3" x14ac:dyDescent="0.25">
      <c r="B120" s="104"/>
      <c r="C120" s="104"/>
    </row>
    <row r="121" spans="2:3" x14ac:dyDescent="0.25">
      <c r="B121" s="104"/>
      <c r="C121" s="104"/>
    </row>
    <row r="122" spans="2:3" x14ac:dyDescent="0.25">
      <c r="B122" s="104"/>
      <c r="C122" s="104"/>
    </row>
    <row r="123" spans="2:3" x14ac:dyDescent="0.25">
      <c r="B123" s="104"/>
      <c r="C123" s="104"/>
    </row>
    <row r="124" spans="2:3" x14ac:dyDescent="0.25">
      <c r="B124" s="104"/>
      <c r="C124" s="104"/>
    </row>
    <row r="125" spans="2:3" x14ac:dyDescent="0.25">
      <c r="B125" s="104"/>
      <c r="C125" s="104"/>
    </row>
    <row r="126" spans="2:3" x14ac:dyDescent="0.25">
      <c r="B126" s="104"/>
      <c r="C126" s="104"/>
    </row>
    <row r="127" spans="2:3" x14ac:dyDescent="0.25">
      <c r="B127" s="104"/>
      <c r="C127" s="104"/>
    </row>
    <row r="128" spans="2:3" x14ac:dyDescent="0.25">
      <c r="B128" s="104"/>
      <c r="C128" s="104"/>
    </row>
    <row r="129" spans="2:3" x14ac:dyDescent="0.25">
      <c r="B129" s="104"/>
      <c r="C129" s="104"/>
    </row>
    <row r="130" spans="2:3" x14ac:dyDescent="0.25">
      <c r="B130" s="104"/>
      <c r="C130" s="104"/>
    </row>
    <row r="131" spans="2:3" x14ac:dyDescent="0.25">
      <c r="B131" s="104"/>
      <c r="C131" s="104"/>
    </row>
    <row r="132" spans="2:3" x14ac:dyDescent="0.25">
      <c r="B132" s="104"/>
      <c r="C132" s="104"/>
    </row>
  </sheetData>
  <mergeCells count="35">
    <mergeCell ref="B32:C32"/>
    <mergeCell ref="B33:C33"/>
    <mergeCell ref="B34:C34"/>
    <mergeCell ref="B35:C35"/>
    <mergeCell ref="B36:C36"/>
    <mergeCell ref="B26:C26"/>
    <mergeCell ref="B27:C27"/>
    <mergeCell ref="B28:C28"/>
    <mergeCell ref="B29:C29"/>
    <mergeCell ref="B30:C30"/>
    <mergeCell ref="B31:C31"/>
    <mergeCell ref="B20:C20"/>
    <mergeCell ref="B21:C21"/>
    <mergeCell ref="B22:C22"/>
    <mergeCell ref="B23:C23"/>
    <mergeCell ref="B24:C24"/>
    <mergeCell ref="B25:C25"/>
    <mergeCell ref="B14:C14"/>
    <mergeCell ref="B15:C15"/>
    <mergeCell ref="B16:C16"/>
    <mergeCell ref="B17:C17"/>
    <mergeCell ref="B18:C18"/>
    <mergeCell ref="B19:C19"/>
    <mergeCell ref="B8:C8"/>
    <mergeCell ref="B9:C9"/>
    <mergeCell ref="B10:C10"/>
    <mergeCell ref="B11:C11"/>
    <mergeCell ref="B12:C12"/>
    <mergeCell ref="B13:C13"/>
    <mergeCell ref="A2:B2"/>
    <mergeCell ref="E2:G2"/>
    <mergeCell ref="K2:M2"/>
    <mergeCell ref="A3:B3"/>
    <mergeCell ref="A5:B5"/>
    <mergeCell ref="A7:F7"/>
  </mergeCells>
  <pageMargins left="0.2" right="0.19" top="0.25" bottom="0.28999999999999998" header="0.18" footer="0.18"/>
  <pageSetup paperSize="9" scale="5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Zakresy nazwane</vt:lpstr>
      </vt:variant>
      <vt:variant>
        <vt:i4>1</vt:i4>
      </vt:variant>
    </vt:vector>
  </HeadingPairs>
  <TitlesOfParts>
    <vt:vector size="12" baseType="lpstr">
      <vt:lpstr>zał.13</vt:lpstr>
      <vt:lpstr>zał.13a</vt:lpstr>
      <vt:lpstr>zał.13b</vt:lpstr>
      <vt:lpstr>zał.14</vt:lpstr>
      <vt:lpstr>zał.14a</vt:lpstr>
      <vt:lpstr>zał.15</vt:lpstr>
      <vt:lpstr>zał. 16</vt:lpstr>
      <vt:lpstr>zał.16a</vt:lpstr>
      <vt:lpstr>zał.18</vt:lpstr>
      <vt:lpstr>zał.19</vt:lpstr>
      <vt:lpstr>zał.21</vt:lpstr>
      <vt:lpstr>zał.19!Obszar_wydruku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2023-04-25T07:09:08Z</dcterms:modified>
</cp:coreProperties>
</file>