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S11" sheetId="2" r:id="rId1"/>
  </sheets>
  <calcPr calcId="152511"/>
</workbook>
</file>

<file path=xl/calcChain.xml><?xml version="1.0" encoding="utf-8"?>
<calcChain xmlns="http://schemas.openxmlformats.org/spreadsheetml/2006/main">
  <c r="F648" i="2" l="1"/>
  <c r="E648" i="2"/>
  <c r="D648" i="2"/>
  <c r="F642" i="2"/>
  <c r="E642" i="2"/>
  <c r="D642" i="2"/>
  <c r="C642" i="2"/>
  <c r="C648" i="2" s="1"/>
  <c r="F631" i="2"/>
  <c r="F624" i="2"/>
  <c r="E624" i="2"/>
  <c r="F621" i="2"/>
  <c r="E621" i="2"/>
  <c r="E631" i="2" s="1"/>
  <c r="F615" i="2"/>
  <c r="F607" i="2"/>
  <c r="E607" i="2"/>
  <c r="F604" i="2"/>
  <c r="E604" i="2"/>
  <c r="E615" i="2" s="1"/>
  <c r="F597" i="2"/>
  <c r="F591" i="2"/>
  <c r="E591" i="2"/>
  <c r="F587" i="2"/>
  <c r="E587" i="2"/>
  <c r="F585" i="2"/>
  <c r="E585" i="2"/>
  <c r="E597" i="2" s="1"/>
  <c r="F568" i="2"/>
  <c r="F567" i="2"/>
  <c r="F578" i="2" s="1"/>
  <c r="E567" i="2"/>
  <c r="E578" i="2" s="1"/>
  <c r="F562" i="2"/>
  <c r="E562" i="2"/>
  <c r="C556" i="2"/>
  <c r="D548" i="2"/>
  <c r="D556" i="2" s="1"/>
  <c r="F525" i="2"/>
  <c r="E525" i="2"/>
  <c r="F522" i="2"/>
  <c r="E522" i="2"/>
  <c r="E510" i="2" s="1"/>
  <c r="F519" i="2"/>
  <c r="F510" i="2" s="1"/>
  <c r="F540" i="2" s="1"/>
  <c r="E519" i="2"/>
  <c r="F511" i="2"/>
  <c r="E511" i="2"/>
  <c r="F497" i="2"/>
  <c r="E497" i="2"/>
  <c r="C472" i="2"/>
  <c r="B472" i="2"/>
  <c r="C467" i="2"/>
  <c r="B467" i="2"/>
  <c r="B466" i="2" s="1"/>
  <c r="C466" i="2"/>
  <c r="C461" i="2"/>
  <c r="B461" i="2"/>
  <c r="C456" i="2"/>
  <c r="B456" i="2"/>
  <c r="C455" i="2"/>
  <c r="B455" i="2"/>
  <c r="D422" i="2"/>
  <c r="C422" i="2"/>
  <c r="C421" i="2" s="1"/>
  <c r="C430" i="2" s="1"/>
  <c r="D421" i="2"/>
  <c r="D430" i="2" s="1"/>
  <c r="H411" i="2"/>
  <c r="G411" i="2"/>
  <c r="F411" i="2"/>
  <c r="E411" i="2"/>
  <c r="D411" i="2"/>
  <c r="C411" i="2"/>
  <c r="B411" i="2"/>
  <c r="I410" i="2"/>
  <c r="H410" i="2"/>
  <c r="G410" i="2"/>
  <c r="F410" i="2"/>
  <c r="E410" i="2"/>
  <c r="D410" i="2"/>
  <c r="C410" i="2"/>
  <c r="B410" i="2"/>
  <c r="I409" i="2"/>
  <c r="I408" i="2"/>
  <c r="I407" i="2"/>
  <c r="I405" i="2"/>
  <c r="I404" i="2"/>
  <c r="I403" i="2"/>
  <c r="I402" i="2"/>
  <c r="I401" i="2"/>
  <c r="H401" i="2"/>
  <c r="H406" i="2" s="1"/>
  <c r="H412" i="2" s="1"/>
  <c r="G401" i="2"/>
  <c r="G406" i="2" s="1"/>
  <c r="G412" i="2" s="1"/>
  <c r="F401" i="2"/>
  <c r="E401" i="2"/>
  <c r="E406" i="2" s="1"/>
  <c r="E412" i="2" s="1"/>
  <c r="D401" i="2"/>
  <c r="D406" i="2" s="1"/>
  <c r="D412" i="2" s="1"/>
  <c r="C401" i="2"/>
  <c r="C406" i="2" s="1"/>
  <c r="C412" i="2" s="1"/>
  <c r="B401" i="2"/>
  <c r="B406" i="2" s="1"/>
  <c r="B412" i="2" s="1"/>
  <c r="I400" i="2"/>
  <c r="I399" i="2"/>
  <c r="I398" i="2"/>
  <c r="I397" i="2"/>
  <c r="H397" i="2"/>
  <c r="G397" i="2"/>
  <c r="F397" i="2"/>
  <c r="F406" i="2" s="1"/>
  <c r="F412" i="2" s="1"/>
  <c r="E397" i="2"/>
  <c r="D397" i="2"/>
  <c r="C397" i="2"/>
  <c r="B397" i="2"/>
  <c r="I396" i="2"/>
  <c r="I411" i="2" s="1"/>
  <c r="D377" i="2"/>
  <c r="C377" i="2"/>
  <c r="D365" i="2"/>
  <c r="C365" i="2"/>
  <c r="C370" i="2" s="1"/>
  <c r="D357" i="2"/>
  <c r="D370" i="2" s="1"/>
  <c r="C357" i="2"/>
  <c r="D338" i="2"/>
  <c r="D349" i="2" s="1"/>
  <c r="C338" i="2"/>
  <c r="C349" i="2" s="1"/>
  <c r="D327" i="2"/>
  <c r="C327" i="2"/>
  <c r="D297" i="2"/>
  <c r="D318" i="2" s="1"/>
  <c r="C297" i="2"/>
  <c r="C318" i="2" s="1"/>
  <c r="D285" i="2"/>
  <c r="C285" i="2"/>
  <c r="E269" i="2"/>
  <c r="D269" i="2"/>
  <c r="C269" i="2"/>
  <c r="B269" i="2"/>
  <c r="E266" i="2"/>
  <c r="D266" i="2"/>
  <c r="C266" i="2"/>
  <c r="B266" i="2"/>
  <c r="E261" i="2"/>
  <c r="D261" i="2"/>
  <c r="C261" i="2"/>
  <c r="E258" i="2"/>
  <c r="D258" i="2"/>
  <c r="C258" i="2"/>
  <c r="B258" i="2"/>
  <c r="B261" i="2" s="1"/>
  <c r="D244" i="2"/>
  <c r="C244" i="2"/>
  <c r="D232" i="2"/>
  <c r="C232" i="2"/>
  <c r="C236" i="2" s="1"/>
  <c r="D228" i="2"/>
  <c r="D236" i="2" s="1"/>
  <c r="C228" i="2"/>
  <c r="D224" i="2"/>
  <c r="C224" i="2"/>
  <c r="F218" i="2"/>
  <c r="G217" i="2"/>
  <c r="G216" i="2"/>
  <c r="G215" i="2"/>
  <c r="G214" i="2"/>
  <c r="G213" i="2"/>
  <c r="G212" i="2"/>
  <c r="G211" i="2"/>
  <c r="G210" i="2"/>
  <c r="G209" i="2"/>
  <c r="G197" i="2" s="1"/>
  <c r="G208" i="2"/>
  <c r="G207" i="2"/>
  <c r="G206" i="2"/>
  <c r="G205" i="2"/>
  <c r="G204" i="2"/>
  <c r="G203" i="2"/>
  <c r="G202" i="2"/>
  <c r="G201" i="2"/>
  <c r="G200" i="2"/>
  <c r="G199" i="2"/>
  <c r="G198" i="2"/>
  <c r="F197" i="2"/>
  <c r="E197" i="2"/>
  <c r="E218" i="2" s="1"/>
  <c r="D197" i="2"/>
  <c r="D218" i="2" s="1"/>
  <c r="C197" i="2"/>
  <c r="C218" i="2" s="1"/>
  <c r="G196" i="2"/>
  <c r="G195" i="2"/>
  <c r="G194" i="2"/>
  <c r="G193" i="2"/>
  <c r="G192" i="2"/>
  <c r="G191" i="2"/>
  <c r="G190" i="2"/>
  <c r="G189" i="2"/>
  <c r="G218" i="2" s="1"/>
  <c r="G188" i="2"/>
  <c r="H180" i="2"/>
  <c r="G180" i="2"/>
  <c r="F180" i="2"/>
  <c r="E180" i="2"/>
  <c r="I179" i="2"/>
  <c r="I178" i="2"/>
  <c r="I177" i="2"/>
  <c r="I176" i="2"/>
  <c r="I175" i="2"/>
  <c r="I180" i="2" s="1"/>
  <c r="G168" i="2"/>
  <c r="F168" i="2"/>
  <c r="E168" i="2"/>
  <c r="G161" i="2"/>
  <c r="F161" i="2"/>
  <c r="E161" i="2"/>
  <c r="D129" i="2"/>
  <c r="C129" i="2"/>
  <c r="I116" i="2"/>
  <c r="H116" i="2"/>
  <c r="G116" i="2"/>
  <c r="F116" i="2"/>
  <c r="E116" i="2"/>
  <c r="D116" i="2"/>
  <c r="C116" i="2"/>
  <c r="B116" i="2"/>
  <c r="D95" i="2"/>
  <c r="C95" i="2"/>
  <c r="B95" i="2"/>
  <c r="E93" i="2"/>
  <c r="D93" i="2"/>
  <c r="C93" i="2"/>
  <c r="B93" i="2"/>
  <c r="E92" i="2"/>
  <c r="E91" i="2"/>
  <c r="E90" i="2"/>
  <c r="E87" i="2"/>
  <c r="E86" i="2"/>
  <c r="E85" i="2"/>
  <c r="E84" i="2" s="1"/>
  <c r="D84" i="2"/>
  <c r="C84" i="2"/>
  <c r="B84" i="2"/>
  <c r="E83" i="2"/>
  <c r="E82" i="2"/>
  <c r="E81" i="2" s="1"/>
  <c r="D81" i="2"/>
  <c r="D88" i="2" s="1"/>
  <c r="D96" i="2" s="1"/>
  <c r="C81" i="2"/>
  <c r="C88" i="2" s="1"/>
  <c r="C96" i="2" s="1"/>
  <c r="B81" i="2"/>
  <c r="B88" i="2" s="1"/>
  <c r="B96" i="2" s="1"/>
  <c r="E80" i="2"/>
  <c r="C67" i="2"/>
  <c r="C65" i="2"/>
  <c r="C57" i="2"/>
  <c r="C54" i="2"/>
  <c r="C60" i="2" s="1"/>
  <c r="C51" i="2"/>
  <c r="C68" i="2" s="1"/>
  <c r="C48" i="2"/>
  <c r="C45" i="2"/>
  <c r="H35" i="2"/>
  <c r="G35" i="2"/>
  <c r="F35" i="2"/>
  <c r="E35" i="2"/>
  <c r="D35" i="2"/>
  <c r="C35" i="2"/>
  <c r="B35" i="2"/>
  <c r="H33" i="2"/>
  <c r="G33" i="2"/>
  <c r="F33" i="2"/>
  <c r="E33" i="2"/>
  <c r="D33" i="2"/>
  <c r="C33" i="2"/>
  <c r="B33" i="2"/>
  <c r="I32" i="2"/>
  <c r="I31" i="2"/>
  <c r="I30" i="2"/>
  <c r="I33" i="2" s="1"/>
  <c r="D28" i="2"/>
  <c r="C28" i="2"/>
  <c r="B28" i="2"/>
  <c r="I27" i="2"/>
  <c r="I26" i="2"/>
  <c r="I25" i="2"/>
  <c r="H25" i="2"/>
  <c r="G25" i="2"/>
  <c r="F25" i="2"/>
  <c r="E25" i="2"/>
  <c r="D25" i="2"/>
  <c r="C25" i="2"/>
  <c r="B25" i="2"/>
  <c r="I24" i="2"/>
  <c r="I23" i="2"/>
  <c r="I21" i="2" s="1"/>
  <c r="I22" i="2"/>
  <c r="H21" i="2"/>
  <c r="H28" i="2" s="1"/>
  <c r="G21" i="2"/>
  <c r="G28" i="2" s="1"/>
  <c r="F21" i="2"/>
  <c r="F28" i="2" s="1"/>
  <c r="E21" i="2"/>
  <c r="D21" i="2"/>
  <c r="C21" i="2"/>
  <c r="B21" i="2"/>
  <c r="I20" i="2"/>
  <c r="H18" i="2"/>
  <c r="D18" i="2"/>
  <c r="D36" i="2" s="1"/>
  <c r="C18" i="2"/>
  <c r="C36" i="2" s="1"/>
  <c r="I17" i="2"/>
  <c r="I16" i="2"/>
  <c r="I15" i="2"/>
  <c r="H15" i="2"/>
  <c r="G15" i="2"/>
  <c r="F15" i="2"/>
  <c r="E15" i="2"/>
  <c r="D15" i="2"/>
  <c r="C15" i="2"/>
  <c r="B15" i="2"/>
  <c r="I14" i="2"/>
  <c r="I11" i="2" s="1"/>
  <c r="I13" i="2"/>
  <c r="I12" i="2"/>
  <c r="H11" i="2"/>
  <c r="G11" i="2"/>
  <c r="G18" i="2" s="1"/>
  <c r="G36" i="2" s="1"/>
  <c r="F11" i="2"/>
  <c r="F18" i="2" s="1"/>
  <c r="F36" i="2" s="1"/>
  <c r="E11" i="2"/>
  <c r="E18" i="2" s="1"/>
  <c r="E36" i="2" s="1"/>
  <c r="D11" i="2"/>
  <c r="C11" i="2"/>
  <c r="B11" i="2"/>
  <c r="B18" i="2" s="1"/>
  <c r="B36" i="2" s="1"/>
  <c r="I10" i="2"/>
  <c r="I18" i="2" s="1"/>
  <c r="H36" i="2" l="1"/>
  <c r="I28" i="2"/>
  <c r="I36" i="2" s="1"/>
  <c r="E88" i="2"/>
  <c r="E96" i="2" s="1"/>
  <c r="E540" i="2"/>
  <c r="I35" i="2"/>
  <c r="I406" i="2"/>
  <c r="I412" i="2" s="1"/>
  <c r="E95" i="2"/>
</calcChain>
</file>

<file path=xl/sharedStrings.xml><?xml version="1.0" encoding="utf-8"?>
<sst xmlns="http://schemas.openxmlformats.org/spreadsheetml/2006/main" count="641" uniqueCount="425">
  <si>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</si>
  <si>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</si>
  <si>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</si>
  <si>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</si>
  <si>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</si>
  <si>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</si>
  <si>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</si>
  <si>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</si>
  <si>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</si>
  <si>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</si>
  <si>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</si>
  <si>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</si>
  <si>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</si>
  <si>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</si>
  <si>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</si>
  <si>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</si>
  <si>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</si>
  <si>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</si>
  <si>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</si>
  <si>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</si>
  <si>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</si>
  <si>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</si>
  <si>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</si>
  <si>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</si>
  <si>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</si>
  <si>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</si>
  <si>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</si>
  <si>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</si>
  <si>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</si>
  <si>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</si>
  <si>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</si>
  <si>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</si>
  <si>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</si>
  <si>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</si>
  <si>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</si>
  <si>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</si>
  <si>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</si>
  <si>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</si>
  <si>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</si>
  <si>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</si>
  <si>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</si>
  <si>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</si>
  <si>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</si>
  <si>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</si>
  <si>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</si>
  <si>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</si>
  <si>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</si>
  <si>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</si>
  <si>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</si>
  <si>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</si>
  <si>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</si>
  <si>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</si>
  <si>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</si>
  <si>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</si>
  <si>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</si>
  <si>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</si>
  <si>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</si>
  <si>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</si>
  <si>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</si>
  <si>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</si>
  <si>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</si>
  <si>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</si>
  <si>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</si>
  <si>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</si>
  <si>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</si>
  <si>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</si>
  <si>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</si>
  <si>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</si>
  <si>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</si>
  <si>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</si>
  <si>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</si>
  <si>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</si>
  <si>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</si>
  <si>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</si>
  <si>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</si>
  <si>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</si>
  <si>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</si>
  <si>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</si>
  <si>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</si>
  <si>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</si>
  <si>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</si>
  <si>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</si>
  <si>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</si>
  <si>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</si>
  <si>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</si>
  <si>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</si>
  <si>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</si>
  <si>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</si>
  <si>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</si>
  <si>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</si>
  <si>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</si>
  <si>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</si>
  <si>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</si>
  <si>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</si>
  <si>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</si>
  <si>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</si>
  <si>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</si>
  <si>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</si>
  <si>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</si>
  <si>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</si>
  <si>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</si>
  <si>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</si>
  <si>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</si>
  <si>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</si>
  <si>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</si>
  <si>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</si>
  <si>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</si>
  <si>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</si>
  <si>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</si>
  <si>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</si>
  <si>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</si>
  <si>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</si>
  <si>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</si>
  <si>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</si>
  <si>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</si>
  <si>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</si>
  <si>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</si>
  <si>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</si>
  <si>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</si>
  <si>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</si>
  <si>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</si>
  <si>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</si>
  <si>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</si>
  <si>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</si>
  <si>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</si>
  <si>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</si>
  <si>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</si>
  <si>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</si>
  <si>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</si>
  <si>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</si>
  <si>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</si>
  <si>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</si>
  <si>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</si>
  <si>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</si>
  <si>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</si>
  <si>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</si>
  <si>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</si>
  <si>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</si>
  <si>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</si>
  <si>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</si>
  <si>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</si>
  <si>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</si>
  <si>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</si>
  <si>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</si>
  <si>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</si>
  <si>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</si>
  <si>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</si>
  <si>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</si>
  <si>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</si>
  <si>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</si>
  <si>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</si>
  <si>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</si>
  <si>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</si>
  <si>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</si>
  <si>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</si>
  <si>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</si>
  <si>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</si>
  <si>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</si>
  <si>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</si>
  <si>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</si>
  <si>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</si>
  <si>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</si>
  <si>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</si>
  <si>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</si>
  <si>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</si>
  <si>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</si>
  <si>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</si>
  <si>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</si>
  <si>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</si>
  <si>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</si>
  <si>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</si>
  <si>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</si>
  <si>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</si>
  <si>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</si>
  <si>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</si>
  <si>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</si>
  <si>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</si>
  <si>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</si>
  <si>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</si>
  <si>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</si>
  <si>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</si>
  <si>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</si>
  <si>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</si>
  <si>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</si>
  <si>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</si>
  <si>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</si>
  <si>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</si>
  <si>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</si>
  <si>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</si>
  <si>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</si>
  <si>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</si>
  <si>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</si>
  <si>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</si>
  <si>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</si>
  <si>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</si>
  <si>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</si>
  <si>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</si>
  <si>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</si>
  <si>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</si>
  <si>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</si>
  <si>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</si>
  <si>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</si>
  <si>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</si>
  <si>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</si>
  <si>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</si>
  <si>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</si>
  <si>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</si>
  <si>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</si>
  <si>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</si>
  <si>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</si>
  <si>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</si>
  <si>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</si>
  <si>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</si>
  <si>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</si>
  <si>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</si>
  <si>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</si>
  <si>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</si>
  <si>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</si>
  <si>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</si>
  <si>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</si>
  <si>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</si>
  <si>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</si>
  <si>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</si>
  <si>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</si>
  <si>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</si>
  <si>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</si>
  <si>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</si>
  <si>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</si>
  <si>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</si>
  <si>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</si>
  <si>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</si>
  <si>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</si>
  <si>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</si>
  <si>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</si>
  <si>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</si>
  <si>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</si>
  <si>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</si>
  <si>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</si>
  <si>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</si>
  <si>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</si>
  <si>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</si>
  <si>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</si>
  <si>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</si>
  <si>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</si>
  <si>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</si>
  <si>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</si>
  <si>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</si>
  <si>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</si>
  <si>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</si>
  <si>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</si>
  <si>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</si>
  <si>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</si>
  <si>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</si>
  <si>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</si>
  <si>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</si>
  <si>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</si>
  <si>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</si>
  <si>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</si>
  <si>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</si>
  <si>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</si>
  <si>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</si>
  <si>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</si>
  <si>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</si>
  <si>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</si>
  <si>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</si>
  <si>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</si>
  <si>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</si>
  <si>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</si>
  <si>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</si>
  <si>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</si>
  <si>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</si>
  <si>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</si>
  <si>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</si>
  <si>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</si>
  <si>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</si>
  <si>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</si>
  <si>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 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</si>
  <si>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</si>
  <si>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</si>
  <si>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</si>
  <si>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</si>
  <si>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</si>
  <si>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</si>
  <si>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</si>
  <si>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</si>
  <si>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</si>
  <si>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</si>
  <si>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</si>
  <si>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</si>
  <si>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</si>
  <si>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</si>
  <si>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</si>
  <si>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</si>
  <si>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</si>
  <si>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</si>
  <si>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</si>
  <si>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</si>
  <si>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</si>
  <si>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</si>
  <si>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</si>
  <si>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</si>
  <si>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</si>
  <si>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</si>
  <si>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</si>
  <si>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</si>
  <si>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</si>
  <si>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</si>
  <si>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</si>
  <si>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</si>
  <si>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</si>
  <si>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</si>
  <si>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</si>
  <si>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</si>
  <si>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</si>
  <si>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</si>
  <si>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</si>
  <si>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</si>
  <si>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</si>
  <si>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</si>
  <si>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</si>
  <si>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</si>
  <si>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</si>
  <si>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</si>
  <si>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</si>
  <si>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</si>
  <si>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</si>
  <si>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</si>
  <si>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</si>
  <si>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</si>
  <si>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</si>
  <si>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</si>
  <si>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</si>
  <si>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</si>
  <si>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</si>
  <si>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</si>
  <si>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</si>
  <si>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</si>
  <si>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</si>
  <si>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</si>
  <si>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</si>
  <si>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</si>
  <si>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</si>
  <si>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</si>
  <si>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</si>
  <si>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</si>
  <si>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</si>
  <si>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</si>
  <si>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</si>
  <si>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</si>
  <si>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</si>
  <si>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</si>
  <si>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</si>
  <si>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</si>
  <si>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</si>
  <si>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</si>
  <si>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</si>
  <si>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</si>
  <si>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</si>
  <si>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</si>
  <si>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</si>
  <si>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</si>
  <si>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</si>
  <si>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</si>
  <si>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</si>
  <si>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</si>
  <si>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</si>
  <si>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</si>
  <si>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</si>
  <si>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</si>
  <si>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</si>
  <si>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</si>
  <si>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</si>
  <si>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</si>
  <si>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</si>
  <si>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</si>
  <si>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</si>
  <si>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</si>
  <si>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</si>
  <si>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</si>
  <si>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</si>
  <si>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</si>
  <si>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</si>
  <si>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</si>
  <si>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</si>
  <si>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</si>
  <si>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</si>
  <si>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</si>
  <si>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</si>
  <si>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</si>
  <si>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</si>
  <si>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</si>
  <si>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</si>
  <si>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</si>
  <si>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</si>
  <si>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</si>
  <si>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</si>
  <si>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</si>
  <si>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Przedsiębiorstwo Wodociągów i Kanalizacji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</si>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</sst>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7" fillId="0" borderId="0"/>
    <xf numFmtId="0" fontId="7" fillId="0" borderId="0"/>
    <xf numFmtId="164" fontId="3" fillId="0" borderId="0" applyFont="0" applyFill="0" applyBorder="0" applyAlignment="0" applyProtection="0"/>
    <xf numFmtId="0" fontId="3" fillId="0" borderId="0"/>
    <xf numFmtId="0" fontId="28" fillId="0" borderId="0"/>
  </cellStyleXfs>
  <cellXfs count="843">
    <xf numFmtId="0" fontId="0" fillId="0" borderId="0" xfId="0"/>
    <xf numFmtId="0" fontId="4" fillId="0" borderId="0" xfId="1" applyFont="1"/>
    <xf numFmtId="0" fontId="5" fillId="0" borderId="0" xfId="1" applyFont="1" applyAlignment="1"/>
    <xf numFmtId="0" fontId="6" fillId="0" borderId="0" xfId="1" applyFont="1" applyAlignment="1"/>
    <xf numFmtId="0" fontId="6" fillId="0" borderId="0" xfId="1" applyFont="1" applyAlignment="1">
      <alignment horizontal="left"/>
    </xf>
    <xf numFmtId="4" fontId="5" fillId="0" borderId="0" xfId="1" applyNumberFormat="1" applyFont="1" applyAlignment="1">
      <alignment horizontal="left"/>
    </xf>
    <xf numFmtId="0" fontId="5" fillId="0" borderId="0" xfId="2" applyFont="1" applyAlignment="1">
      <alignment horizontal="left" wrapText="1"/>
    </xf>
    <xf numFmtId="4" fontId="8" fillId="0" borderId="0" xfId="1" applyNumberFormat="1" applyFont="1" applyAlignment="1">
      <alignment vertical="center"/>
    </xf>
    <xf numFmtId="0" fontId="4" fillId="0" borderId="2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5" fillId="0" borderId="0" xfId="1" applyFont="1" applyAlignment="1">
      <alignment vertical="center"/>
    </xf>
    <xf numFmtId="0" fontId="11" fillId="0" borderId="20" xfId="1" applyFont="1" applyFill="1" applyBorder="1" applyAlignment="1">
      <alignment wrapText="1"/>
    </xf>
    <xf numFmtId="4" fontId="4" fillId="0" borderId="21" xfId="1" applyNumberFormat="1" applyFont="1" applyFill="1" applyBorder="1" applyAlignment="1">
      <alignment horizontal="right"/>
    </xf>
    <xf numFmtId="4" fontId="4" fillId="0" borderId="22" xfId="1" applyNumberFormat="1" applyFont="1" applyFill="1" applyBorder="1" applyAlignment="1">
      <alignment horizontal="right"/>
    </xf>
    <xf numFmtId="0" fontId="4" fillId="0" borderId="20" xfId="1" applyFont="1" applyFill="1" applyBorder="1"/>
    <xf numFmtId="0" fontId="9" fillId="0" borderId="20" xfId="1" applyFont="1" applyFill="1" applyBorder="1"/>
    <xf numFmtId="2" fontId="9" fillId="0" borderId="21" xfId="1" applyNumberFormat="1" applyFont="1" applyFill="1" applyBorder="1" applyAlignment="1">
      <alignment horizontal="right"/>
    </xf>
    <xf numFmtId="4" fontId="9" fillId="0" borderId="21" xfId="1" applyNumberFormat="1" applyFont="1" applyFill="1" applyBorder="1" applyAlignment="1">
      <alignment horizontal="right"/>
    </xf>
    <xf numFmtId="4" fontId="9" fillId="0" borderId="22" xfId="1" applyNumberFormat="1" applyFont="1" applyFill="1" applyBorder="1" applyAlignment="1">
      <alignment horizontal="right"/>
    </xf>
    <xf numFmtId="4" fontId="9" fillId="0" borderId="23" xfId="1" applyNumberFormat="1" applyFont="1" applyFill="1" applyBorder="1" applyAlignment="1">
      <alignment horizontal="right"/>
    </xf>
    <xf numFmtId="2" fontId="9" fillId="0" borderId="23" xfId="1" applyNumberFormat="1" applyFont="1" applyFill="1" applyBorder="1" applyAlignment="1">
      <alignment horizontal="right"/>
    </xf>
    <xf numFmtId="4" fontId="4" fillId="0" borderId="12" xfId="1" applyNumberFormat="1" applyFont="1" applyFill="1" applyBorder="1" applyAlignment="1">
      <alignment horizontal="right"/>
    </xf>
    <xf numFmtId="4" fontId="4" fillId="0" borderId="19" xfId="1" applyNumberFormat="1" applyFont="1" applyFill="1" applyBorder="1" applyAlignment="1">
      <alignment horizontal="right"/>
    </xf>
    <xf numFmtId="0" fontId="4" fillId="2" borderId="20" xfId="1" applyFont="1" applyFill="1" applyBorder="1"/>
    <xf numFmtId="4" fontId="4" fillId="2" borderId="21" xfId="1" applyNumberFormat="1" applyFont="1" applyFill="1" applyBorder="1" applyAlignment="1">
      <alignment horizontal="right"/>
    </xf>
    <xf numFmtId="4" fontId="4" fillId="2" borderId="22" xfId="1" applyNumberFormat="1" applyFont="1" applyFill="1" applyBorder="1" applyAlignment="1">
      <alignment horizontal="right"/>
    </xf>
    <xf numFmtId="0" fontId="4" fillId="2" borderId="24" xfId="1" applyFont="1" applyFill="1" applyBorder="1"/>
    <xf numFmtId="4" fontId="4" fillId="2" borderId="25" xfId="1" applyNumberFormat="1" applyFont="1" applyFill="1" applyBorder="1" applyAlignment="1">
      <alignment horizontal="right"/>
    </xf>
    <xf numFmtId="4" fontId="4" fillId="2" borderId="26" xfId="1" applyNumberFormat="1" applyFont="1" applyFill="1" applyBorder="1" applyAlignment="1">
      <alignment horizontal="right"/>
    </xf>
    <xf numFmtId="0" fontId="9" fillId="0" borderId="0" xfId="1" applyFont="1" applyFill="1" applyBorder="1"/>
    <xf numFmtId="4" fontId="4" fillId="0" borderId="0" xfId="1" applyNumberFormat="1" applyFont="1" applyFill="1" applyBorder="1" applyAlignment="1">
      <alignment horizontal="righ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/>
    <xf numFmtId="4" fontId="4" fillId="3" borderId="34" xfId="1" applyNumberFormat="1" applyFont="1" applyFill="1" applyBorder="1" applyAlignment="1">
      <alignment horizontal="right"/>
    </xf>
    <xf numFmtId="4" fontId="4" fillId="4" borderId="34" xfId="1" applyNumberFormat="1" applyFont="1" applyFill="1" applyBorder="1" applyAlignment="1">
      <alignment horizontal="right"/>
    </xf>
    <xf numFmtId="4" fontId="9" fillId="0" borderId="34" xfId="1" applyNumberFormat="1" applyFont="1" applyBorder="1" applyAlignment="1">
      <alignment horizontal="right"/>
    </xf>
    <xf numFmtId="2" fontId="9" fillId="0" borderId="34" xfId="1" applyNumberFormat="1" applyFont="1" applyBorder="1" applyAlignment="1">
      <alignment horizontal="right"/>
    </xf>
    <xf numFmtId="4" fontId="9" fillId="0" borderId="37" xfId="1" applyNumberFormat="1" applyFont="1" applyBorder="1" applyAlignment="1">
      <alignment horizontal="right"/>
    </xf>
    <xf numFmtId="4" fontId="4" fillId="4" borderId="33" xfId="1" applyNumberFormat="1" applyFont="1" applyFill="1" applyBorder="1" applyAlignment="1">
      <alignment horizontal="right"/>
    </xf>
    <xf numFmtId="4" fontId="9" fillId="0" borderId="34" xfId="1" applyNumberFormat="1" applyFont="1" applyFill="1" applyBorder="1" applyAlignment="1">
      <alignment horizontal="right"/>
    </xf>
    <xf numFmtId="4" fontId="4" fillId="0" borderId="34" xfId="1" applyNumberFormat="1" applyFont="1" applyFill="1" applyBorder="1" applyAlignment="1">
      <alignment horizontal="right"/>
    </xf>
    <xf numFmtId="4" fontId="4" fillId="3" borderId="41" xfId="1" applyNumberFormat="1" applyFont="1" applyFill="1" applyBorder="1" applyAlignment="1">
      <alignment horizontal="right"/>
    </xf>
    <xf numFmtId="0" fontId="5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vertical="center"/>
    </xf>
    <xf numFmtId="0" fontId="6" fillId="2" borderId="42" xfId="3" applyFont="1" applyFill="1" applyBorder="1" applyAlignment="1" applyProtection="1">
      <alignment horizontal="center" vertical="center" wrapText="1"/>
    </xf>
    <xf numFmtId="4" fontId="6" fillId="2" borderId="42" xfId="3" applyNumberFormat="1" applyFont="1" applyFill="1" applyBorder="1" applyAlignment="1" applyProtection="1">
      <alignment horizontal="center" vertical="center" wrapText="1"/>
    </xf>
    <xf numFmtId="0" fontId="6" fillId="2" borderId="5" xfId="3" applyFont="1" applyFill="1" applyBorder="1" applyAlignment="1" applyProtection="1">
      <alignment horizontal="center" vertical="center" wrapText="1"/>
    </xf>
    <xf numFmtId="0" fontId="6" fillId="0" borderId="31" xfId="3" applyFont="1" applyFill="1" applyBorder="1" applyAlignment="1" applyProtection="1">
      <alignment horizontal="left" vertical="center"/>
    </xf>
    <xf numFmtId="4" fontId="6" fillId="0" borderId="31" xfId="3" applyNumberFormat="1" applyFont="1" applyFill="1" applyBorder="1" applyAlignment="1" applyProtection="1">
      <alignment horizontal="center" vertical="center" wrapText="1"/>
    </xf>
    <xf numFmtId="0" fontId="6" fillId="0" borderId="30" xfId="3" applyFont="1" applyFill="1" applyBorder="1" applyAlignment="1" applyProtection="1">
      <alignment horizontal="center" vertical="center" wrapText="1"/>
    </xf>
    <xf numFmtId="0" fontId="6" fillId="2" borderId="43" xfId="3" applyFont="1" applyFill="1" applyBorder="1" applyAlignment="1" applyProtection="1">
      <alignment vertical="center" wrapText="1"/>
    </xf>
    <xf numFmtId="4" fontId="6" fillId="2" borderId="43" xfId="3" applyNumberFormat="1" applyFont="1" applyFill="1" applyBorder="1" applyAlignment="1" applyProtection="1">
      <alignment vertical="center"/>
    </xf>
    <xf numFmtId="4" fontId="6" fillId="2" borderId="44" xfId="3" applyNumberFormat="1" applyFont="1" applyFill="1" applyBorder="1" applyAlignment="1" applyProtection="1">
      <alignment vertical="center"/>
    </xf>
    <xf numFmtId="0" fontId="6" fillId="0" borderId="45" xfId="3" applyFont="1" applyFill="1" applyBorder="1" applyAlignment="1" applyProtection="1">
      <alignment vertical="center" wrapText="1"/>
    </xf>
    <xf numFmtId="4" fontId="6" fillId="0" borderId="45" xfId="3" applyNumberFormat="1" applyFont="1" applyFill="1" applyBorder="1" applyAlignment="1" applyProtection="1">
      <alignment vertical="center"/>
    </xf>
    <xf numFmtId="4" fontId="6" fillId="0" borderId="46" xfId="3" applyNumberFormat="1" applyFont="1" applyFill="1" applyBorder="1" applyAlignment="1" applyProtection="1">
      <alignment vertical="center"/>
    </xf>
    <xf numFmtId="0" fontId="5" fillId="0" borderId="47" xfId="3" applyFont="1" applyFill="1" applyBorder="1" applyAlignment="1" applyProtection="1">
      <alignment vertical="center" wrapText="1"/>
    </xf>
    <xf numFmtId="4" fontId="5" fillId="0" borderId="47" xfId="3" applyNumberFormat="1" applyFont="1" applyFill="1" applyBorder="1" applyAlignment="1" applyProtection="1">
      <alignment vertical="center"/>
      <protection locked="0"/>
    </xf>
    <xf numFmtId="4" fontId="5" fillId="0" borderId="48" xfId="3" applyNumberFormat="1" applyFont="1" applyFill="1" applyBorder="1" applyAlignment="1" applyProtection="1">
      <alignment vertical="center"/>
    </xf>
    <xf numFmtId="0" fontId="5" fillId="0" borderId="47" xfId="3" quotePrefix="1" applyFont="1" applyFill="1" applyBorder="1" applyAlignment="1" applyProtection="1">
      <alignment vertical="center" wrapText="1"/>
      <protection locked="0"/>
    </xf>
    <xf numFmtId="0" fontId="6" fillId="2" borderId="49" xfId="3" applyFont="1" applyFill="1" applyBorder="1" applyAlignment="1" applyProtection="1">
      <alignment vertical="center" wrapText="1"/>
    </xf>
    <xf numFmtId="4" fontId="6" fillId="2" borderId="49" xfId="3" applyNumberFormat="1" applyFont="1" applyFill="1" applyBorder="1" applyAlignment="1" applyProtection="1">
      <alignment vertical="center"/>
    </xf>
    <xf numFmtId="4" fontId="6" fillId="2" borderId="50" xfId="3" applyNumberFormat="1" applyFont="1" applyFill="1" applyBorder="1" applyAlignment="1" applyProtection="1">
      <alignment vertical="center"/>
    </xf>
    <xf numFmtId="0" fontId="6" fillId="0" borderId="29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 applyProtection="1">
      <alignment vertical="center"/>
    </xf>
    <xf numFmtId="0" fontId="5" fillId="0" borderId="30" xfId="3" applyFont="1" applyFill="1" applyBorder="1" applyAlignment="1" applyProtection="1">
      <alignment vertical="center"/>
    </xf>
    <xf numFmtId="4" fontId="14" fillId="0" borderId="45" xfId="3" applyNumberFormat="1" applyFont="1" applyFill="1" applyBorder="1" applyAlignment="1" applyProtection="1">
      <alignment vertical="center"/>
    </xf>
    <xf numFmtId="0" fontId="4" fillId="2" borderId="51" xfId="1" applyFont="1" applyFill="1" applyBorder="1" applyAlignment="1">
      <alignment horizontal="left" wrapText="1"/>
    </xf>
    <xf numFmtId="4" fontId="11" fillId="2" borderId="43" xfId="3" applyNumberFormat="1" applyFont="1" applyFill="1" applyBorder="1" applyAlignment="1">
      <alignment vertical="center"/>
    </xf>
    <xf numFmtId="0" fontId="4" fillId="2" borderId="39" xfId="1" applyFont="1" applyFill="1" applyBorder="1" applyAlignment="1">
      <alignment horizontal="left" wrapText="1"/>
    </xf>
    <xf numFmtId="4" fontId="11" fillId="2" borderId="52" xfId="3" applyNumberFormat="1" applyFont="1" applyFill="1" applyBorder="1" applyAlignment="1">
      <alignment vertical="center"/>
    </xf>
    <xf numFmtId="0" fontId="4" fillId="3" borderId="53" xfId="1" applyFont="1" applyFill="1" applyBorder="1" applyAlignment="1">
      <alignment horizontal="center" wrapText="1"/>
    </xf>
    <xf numFmtId="0" fontId="4" fillId="3" borderId="54" xfId="1" applyFont="1" applyFill="1" applyBorder="1" applyAlignment="1">
      <alignment horizontal="center" wrapText="1"/>
    </xf>
    <xf numFmtId="0" fontId="4" fillId="3" borderId="55" xfId="1" applyFont="1" applyFill="1" applyBorder="1" applyAlignment="1">
      <alignment horizontal="center" wrapText="1"/>
    </xf>
    <xf numFmtId="0" fontId="9" fillId="0" borderId="20" xfId="1" applyFont="1" applyBorder="1" applyAlignment="1">
      <alignment wrapText="1"/>
    </xf>
    <xf numFmtId="4" fontId="9" fillId="0" borderId="21" xfId="1" applyNumberFormat="1" applyFont="1" applyBorder="1" applyAlignment="1">
      <alignment horizontal="right"/>
    </xf>
    <xf numFmtId="0" fontId="9" fillId="0" borderId="56" xfId="1" applyFont="1" applyBorder="1" applyAlignment="1">
      <alignment wrapText="1"/>
    </xf>
    <xf numFmtId="0" fontId="9" fillId="0" borderId="23" xfId="1" applyFont="1" applyBorder="1" applyAlignment="1">
      <alignment wrapText="1"/>
    </xf>
    <xf numFmtId="0" fontId="9" fillId="0" borderId="57" xfId="1" applyFont="1" applyFill="1" applyBorder="1" applyAlignment="1">
      <alignment wrapText="1"/>
    </xf>
    <xf numFmtId="0" fontId="9" fillId="0" borderId="58" xfId="1" applyFont="1" applyBorder="1" applyAlignment="1">
      <alignment wrapText="1"/>
    </xf>
    <xf numFmtId="4" fontId="9" fillId="0" borderId="59" xfId="1" applyNumberFormat="1" applyFont="1" applyBorder="1" applyAlignment="1">
      <alignment horizontal="right"/>
    </xf>
    <xf numFmtId="2" fontId="9" fillId="0" borderId="59" xfId="1" applyNumberFormat="1" applyFont="1" applyBorder="1" applyAlignment="1">
      <alignment horizontal="right"/>
    </xf>
    <xf numFmtId="2" fontId="9" fillId="0" borderId="60" xfId="1" applyNumberFormat="1" applyFont="1" applyFill="1" applyBorder="1" applyAlignment="1">
      <alignment horizontal="right"/>
    </xf>
    <xf numFmtId="0" fontId="4" fillId="3" borderId="64" xfId="1" applyFont="1" applyFill="1" applyBorder="1" applyAlignment="1">
      <alignment horizontal="center" wrapText="1"/>
    </xf>
    <xf numFmtId="0" fontId="4" fillId="3" borderId="12" xfId="1" applyFont="1" applyFill="1" applyBorder="1" applyAlignment="1">
      <alignment horizontal="center" wrapText="1"/>
    </xf>
    <xf numFmtId="0" fontId="4" fillId="3" borderId="46" xfId="1" applyFont="1" applyFill="1" applyBorder="1" applyAlignment="1">
      <alignment horizontal="center" wrapText="1"/>
    </xf>
    <xf numFmtId="0" fontId="4" fillId="3" borderId="65" xfId="1" applyFont="1" applyFill="1" applyBorder="1" applyAlignment="1">
      <alignment horizontal="center" wrapText="1"/>
    </xf>
    <xf numFmtId="0" fontId="4" fillId="3" borderId="66" xfId="1" applyFont="1" applyFill="1" applyBorder="1" applyAlignment="1">
      <alignment horizontal="center" wrapText="1"/>
    </xf>
    <xf numFmtId="0" fontId="4" fillId="3" borderId="67" xfId="1" applyFont="1" applyFill="1" applyBorder="1" applyAlignment="1">
      <alignment horizontal="center" wrapText="1"/>
    </xf>
    <xf numFmtId="0" fontId="4" fillId="0" borderId="45" xfId="1" applyFont="1" applyBorder="1" applyAlignment="1">
      <alignment wrapText="1"/>
    </xf>
    <xf numFmtId="4" fontId="4" fillId="0" borderId="64" xfId="1" applyNumberFormat="1" applyFont="1" applyBorder="1" applyAlignment="1">
      <alignment horizontal="right"/>
    </xf>
    <xf numFmtId="4" fontId="4" fillId="0" borderId="12" xfId="1" applyNumberFormat="1" applyFont="1" applyBorder="1" applyAlignment="1">
      <alignment horizontal="right"/>
    </xf>
    <xf numFmtId="4" fontId="8" fillId="0" borderId="12" xfId="1" applyNumberFormat="1" applyFont="1" applyBorder="1" applyAlignment="1">
      <alignment vertical="center"/>
    </xf>
    <xf numFmtId="4" fontId="8" fillId="0" borderId="46" xfId="1" applyNumberFormat="1" applyFont="1" applyBorder="1" applyAlignment="1">
      <alignment vertical="center"/>
    </xf>
    <xf numFmtId="4" fontId="8" fillId="0" borderId="68" xfId="1" applyNumberFormat="1" applyFont="1" applyBorder="1" applyAlignment="1">
      <alignment vertical="center"/>
    </xf>
    <xf numFmtId="4" fontId="4" fillId="0" borderId="46" xfId="1" applyNumberFormat="1" applyFont="1" applyBorder="1" applyAlignment="1">
      <alignment horizontal="right"/>
    </xf>
    <xf numFmtId="0" fontId="15" fillId="0" borderId="45" xfId="1" applyFont="1" applyFill="1" applyBorder="1" applyAlignment="1">
      <alignment vertical="center" wrapText="1"/>
    </xf>
    <xf numFmtId="2" fontId="9" fillId="0" borderId="64" xfId="1" applyNumberFormat="1" applyFont="1" applyBorder="1" applyAlignment="1">
      <alignment wrapText="1"/>
    </xf>
    <xf numFmtId="2" fontId="9" fillId="0" borderId="12" xfId="1" applyNumberFormat="1" applyFont="1" applyBorder="1" applyAlignment="1">
      <alignment wrapText="1"/>
    </xf>
    <xf numFmtId="2" fontId="9" fillId="0" borderId="46" xfId="1" applyNumberFormat="1" applyFont="1" applyBorder="1" applyAlignment="1">
      <alignment wrapText="1"/>
    </xf>
    <xf numFmtId="0" fontId="15" fillId="0" borderId="52" xfId="1" applyFont="1" applyFill="1" applyBorder="1" applyAlignment="1">
      <alignment vertical="center" wrapText="1"/>
    </xf>
    <xf numFmtId="4" fontId="9" fillId="0" borderId="69" xfId="1" applyNumberFormat="1" applyFont="1" applyBorder="1" applyAlignment="1">
      <alignment horizontal="right"/>
    </xf>
    <xf numFmtId="2" fontId="9" fillId="0" borderId="70" xfId="1" applyNumberFormat="1" applyFont="1" applyBorder="1" applyAlignment="1">
      <alignment horizontal="right"/>
    </xf>
    <xf numFmtId="4" fontId="8" fillId="0" borderId="70" xfId="1" applyNumberFormat="1" applyFont="1" applyBorder="1" applyAlignment="1">
      <alignment vertical="center"/>
    </xf>
    <xf numFmtId="4" fontId="8" fillId="0" borderId="50" xfId="1" applyNumberFormat="1" applyFont="1" applyBorder="1" applyAlignment="1">
      <alignment vertical="center"/>
    </xf>
    <xf numFmtId="4" fontId="8" fillId="0" borderId="69" xfId="1" applyNumberFormat="1" applyFont="1" applyBorder="1" applyAlignment="1">
      <alignment vertical="center"/>
    </xf>
    <xf numFmtId="2" fontId="9" fillId="0" borderId="50" xfId="1" applyNumberFormat="1" applyFont="1" applyBorder="1" applyAlignment="1">
      <alignment horizontal="right"/>
    </xf>
    <xf numFmtId="0" fontId="4" fillId="2" borderId="49" xfId="1" applyFont="1" applyFill="1" applyBorder="1" applyAlignment="1">
      <alignment wrapText="1"/>
    </xf>
    <xf numFmtId="4" fontId="4" fillId="2" borderId="71" xfId="1" applyNumberFormat="1" applyFont="1" applyFill="1" applyBorder="1" applyAlignment="1">
      <alignment horizontal="right"/>
    </xf>
    <xf numFmtId="4" fontId="4" fillId="2" borderId="72" xfId="1" applyNumberFormat="1" applyFont="1" applyFill="1" applyBorder="1" applyAlignment="1">
      <alignment horizontal="right"/>
    </xf>
    <xf numFmtId="4" fontId="4" fillId="2" borderId="73" xfId="1" applyNumberFormat="1" applyFont="1" applyFill="1" applyBorder="1" applyAlignment="1">
      <alignment horizontal="right"/>
    </xf>
    <xf numFmtId="4" fontId="4" fillId="2" borderId="2" xfId="1" applyNumberFormat="1" applyFont="1" applyFill="1" applyBorder="1" applyAlignment="1">
      <alignment horizontal="right"/>
    </xf>
    <xf numFmtId="4" fontId="4" fillId="2" borderId="74" xfId="1" applyNumberFormat="1" applyFont="1" applyFill="1" applyBorder="1" applyAlignment="1">
      <alignment horizontal="right"/>
    </xf>
    <xf numFmtId="0" fontId="9" fillId="3" borderId="75" xfId="1" applyFont="1" applyFill="1" applyBorder="1" applyAlignment="1">
      <alignment horizontal="center" wrapText="1"/>
    </xf>
    <xf numFmtId="0" fontId="9" fillId="0" borderId="69" xfId="1" applyFont="1" applyBorder="1" applyAlignment="1">
      <alignment wrapText="1"/>
    </xf>
    <xf numFmtId="4" fontId="9" fillId="0" borderId="70" xfId="1" applyNumberFormat="1" applyFont="1" applyBorder="1" applyAlignment="1">
      <alignment horizontal="right"/>
    </xf>
    <xf numFmtId="4" fontId="9" fillId="0" borderId="76" xfId="1" applyNumberFormat="1" applyFont="1" applyBorder="1" applyAlignment="1">
      <alignment horizontal="right"/>
    </xf>
    <xf numFmtId="4" fontId="9" fillId="0" borderId="22" xfId="1" applyNumberFormat="1" applyFont="1" applyBorder="1" applyAlignment="1">
      <alignment horizontal="right"/>
    </xf>
    <xf numFmtId="4" fontId="9" fillId="0" borderId="23" xfId="1" applyNumberFormat="1" applyFont="1" applyBorder="1" applyAlignment="1">
      <alignment horizontal="right"/>
    </xf>
    <xf numFmtId="4" fontId="9" fillId="0" borderId="57" xfId="1" applyNumberFormat="1" applyFont="1" applyBorder="1" applyAlignment="1">
      <alignment horizontal="right"/>
    </xf>
    <xf numFmtId="4" fontId="9" fillId="0" borderId="14" xfId="1" applyNumberFormat="1" applyFont="1" applyFill="1" applyBorder="1" applyAlignment="1">
      <alignment horizontal="right"/>
    </xf>
    <xf numFmtId="4" fontId="9" fillId="0" borderId="15" xfId="1" applyNumberFormat="1" applyFont="1" applyFill="1" applyBorder="1" applyAlignment="1">
      <alignment horizontal="right"/>
    </xf>
    <xf numFmtId="4" fontId="9" fillId="0" borderId="25" xfId="1" applyNumberFormat="1" applyFont="1" applyFill="1" applyBorder="1" applyAlignment="1">
      <alignment horizontal="right"/>
    </xf>
    <xf numFmtId="4" fontId="9" fillId="0" borderId="26" xfId="1" applyNumberFormat="1" applyFont="1" applyFill="1" applyBorder="1" applyAlignment="1">
      <alignment horizontal="right"/>
    </xf>
    <xf numFmtId="4" fontId="11" fillId="0" borderId="0" xfId="1" applyNumberFormat="1" applyFont="1" applyAlignment="1">
      <alignment vertical="center" wrapText="1"/>
    </xf>
    <xf numFmtId="4" fontId="8" fillId="0" borderId="0" xfId="1" applyNumberFormat="1" applyFont="1" applyAlignment="1">
      <alignment vertical="center" wrapText="1"/>
    </xf>
    <xf numFmtId="4" fontId="11" fillId="6" borderId="42" xfId="1" applyNumberFormat="1" applyFont="1" applyFill="1" applyBorder="1" applyAlignment="1">
      <alignment horizontal="center" vertical="center" wrapText="1"/>
    </xf>
    <xf numFmtId="4" fontId="11" fillId="6" borderId="4" xfId="1" applyNumberFormat="1" applyFont="1" applyFill="1" applyBorder="1" applyAlignment="1">
      <alignment horizontal="center" vertical="center" wrapText="1"/>
    </xf>
    <xf numFmtId="4" fontId="6" fillId="2" borderId="4" xfId="1" applyNumberFormat="1" applyFont="1" applyFill="1" applyBorder="1" applyAlignment="1">
      <alignment horizontal="center" vertical="center" wrapText="1"/>
    </xf>
    <xf numFmtId="4" fontId="6" fillId="2" borderId="42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center" wrapText="1"/>
    </xf>
    <xf numFmtId="4" fontId="11" fillId="0" borderId="43" xfId="1" applyNumberFormat="1" applyFont="1" applyFill="1" applyBorder="1" applyAlignment="1">
      <alignment vertical="center"/>
    </xf>
    <xf numFmtId="4" fontId="11" fillId="0" borderId="62" xfId="1" applyNumberFormat="1" applyFont="1" applyBorder="1" applyAlignment="1">
      <alignment vertical="center"/>
    </xf>
    <xf numFmtId="4" fontId="11" fillId="0" borderId="43" xfId="1" applyNumberFormat="1" applyFont="1" applyBorder="1" applyAlignment="1">
      <alignment vertical="center"/>
    </xf>
    <xf numFmtId="4" fontId="11" fillId="0" borderId="44" xfId="1" applyNumberFormat="1" applyFont="1" applyBorder="1" applyAlignment="1">
      <alignment vertical="center"/>
    </xf>
    <xf numFmtId="4" fontId="11" fillId="0" borderId="68" xfId="1" applyNumberFormat="1" applyFont="1" applyBorder="1" applyAlignment="1">
      <alignment vertical="center"/>
    </xf>
    <xf numFmtId="4" fontId="11" fillId="0" borderId="82" xfId="1" applyNumberFormat="1" applyFont="1" applyBorder="1" applyAlignment="1">
      <alignment vertical="center"/>
    </xf>
    <xf numFmtId="4" fontId="11" fillId="0" borderId="45" xfId="1" applyNumberFormat="1" applyFont="1" applyFill="1" applyBorder="1" applyAlignment="1">
      <alignment vertical="center"/>
    </xf>
    <xf numFmtId="4" fontId="11" fillId="0" borderId="83" xfId="1" applyNumberFormat="1" applyFont="1" applyBorder="1" applyAlignment="1">
      <alignment vertical="center"/>
    </xf>
    <xf numFmtId="4" fontId="11" fillId="0" borderId="45" xfId="1" applyNumberFormat="1" applyFont="1" applyBorder="1" applyAlignment="1">
      <alignment vertical="center"/>
    </xf>
    <xf numFmtId="4" fontId="11" fillId="0" borderId="46" xfId="1" applyNumberFormat="1" applyFont="1" applyBorder="1" applyAlignment="1">
      <alignment vertical="center"/>
    </xf>
    <xf numFmtId="4" fontId="8" fillId="0" borderId="82" xfId="1" applyNumberFormat="1" applyFont="1" applyBorder="1" applyAlignment="1">
      <alignment vertical="center"/>
    </xf>
    <xf numFmtId="3" fontId="8" fillId="0" borderId="45" xfId="1" applyNumberFormat="1" applyFont="1" applyFill="1" applyBorder="1" applyAlignment="1">
      <alignment vertical="center"/>
    </xf>
    <xf numFmtId="4" fontId="8" fillId="0" borderId="83" xfId="1" applyNumberFormat="1" applyFont="1" applyBorder="1" applyAlignment="1">
      <alignment vertical="center"/>
    </xf>
    <xf numFmtId="4" fontId="8" fillId="0" borderId="45" xfId="1" applyNumberFormat="1" applyFont="1" applyBorder="1" applyAlignment="1">
      <alignment vertical="center"/>
    </xf>
    <xf numFmtId="4" fontId="8" fillId="0" borderId="84" xfId="1" applyNumberFormat="1" applyFont="1" applyBorder="1" applyAlignment="1">
      <alignment vertical="center"/>
    </xf>
    <xf numFmtId="4" fontId="8" fillId="0" borderId="85" xfId="1" applyNumberFormat="1" applyFont="1" applyBorder="1" applyAlignment="1">
      <alignment vertical="center"/>
    </xf>
    <xf numFmtId="3" fontId="8" fillId="0" borderId="86" xfId="1" applyNumberFormat="1" applyFont="1" applyFill="1" applyBorder="1" applyAlignment="1">
      <alignment vertical="center"/>
    </xf>
    <xf numFmtId="4" fontId="8" fillId="0" borderId="87" xfId="1" applyNumberFormat="1" applyFont="1" applyBorder="1" applyAlignment="1">
      <alignment vertical="center"/>
    </xf>
    <xf numFmtId="4" fontId="8" fillId="0" borderId="86" xfId="1" applyNumberFormat="1" applyFont="1" applyBorder="1" applyAlignment="1">
      <alignment vertical="center"/>
    </xf>
    <xf numFmtId="4" fontId="8" fillId="0" borderId="88" xfId="1" applyNumberFormat="1" applyFont="1" applyBorder="1" applyAlignment="1">
      <alignment vertical="center"/>
    </xf>
    <xf numFmtId="4" fontId="11" fillId="6" borderId="89" xfId="1" applyNumberFormat="1" applyFont="1" applyFill="1" applyBorder="1" applyAlignment="1">
      <alignment vertical="center"/>
    </xf>
    <xf numFmtId="4" fontId="11" fillId="6" borderId="90" xfId="1" applyNumberFormat="1" applyFont="1" applyFill="1" applyBorder="1" applyAlignment="1">
      <alignment vertical="center"/>
    </xf>
    <xf numFmtId="4" fontId="11" fillId="6" borderId="42" xfId="1" applyNumberFormat="1" applyFont="1" applyFill="1" applyBorder="1" applyAlignment="1">
      <alignment vertical="center"/>
    </xf>
    <xf numFmtId="4" fontId="11" fillId="0" borderId="63" xfId="1" applyNumberFormat="1" applyFont="1" applyFill="1" applyBorder="1" applyAlignment="1">
      <alignment vertical="center"/>
    </xf>
    <xf numFmtId="4" fontId="11" fillId="0" borderId="91" xfId="1" applyNumberFormat="1" applyFont="1" applyBorder="1" applyAlignment="1">
      <alignment vertical="center"/>
    </xf>
    <xf numFmtId="4" fontId="11" fillId="0" borderId="63" xfId="1" applyNumberFormat="1" applyFont="1" applyBorder="1" applyAlignment="1">
      <alignment vertical="center"/>
    </xf>
    <xf numFmtId="4" fontId="11" fillId="0" borderId="67" xfId="1" applyNumberFormat="1" applyFont="1" applyBorder="1" applyAlignment="1">
      <alignment vertical="center"/>
    </xf>
    <xf numFmtId="4" fontId="11" fillId="0" borderId="65" xfId="1" applyNumberFormat="1" applyFont="1" applyBorder="1" applyAlignment="1">
      <alignment vertical="center"/>
    </xf>
    <xf numFmtId="4" fontId="11" fillId="0" borderId="92" xfId="1" applyNumberFormat="1" applyFont="1" applyBorder="1" applyAlignment="1">
      <alignment vertical="center"/>
    </xf>
    <xf numFmtId="4" fontId="11" fillId="6" borderId="4" xfId="1" applyNumberFormat="1" applyFont="1" applyFill="1" applyBorder="1" applyAlignment="1">
      <alignment vertical="center"/>
    </xf>
    <xf numFmtId="4" fontId="11" fillId="6" borderId="5" xfId="1" applyNumberFormat="1" applyFont="1" applyFill="1" applyBorder="1" applyAlignment="1">
      <alignment vertical="center"/>
    </xf>
    <xf numFmtId="4" fontId="8" fillId="0" borderId="0" xfId="1" applyNumberFormat="1" applyFont="1" applyFill="1" applyBorder="1" applyAlignment="1" applyProtection="1">
      <alignment vertical="center"/>
      <protection locked="0"/>
    </xf>
    <xf numFmtId="4" fontId="8" fillId="6" borderId="93" xfId="1" applyNumberFormat="1" applyFont="1" applyFill="1" applyBorder="1" applyAlignment="1" applyProtection="1">
      <alignment horizontal="center" vertical="center" wrapText="1"/>
      <protection locked="0"/>
    </xf>
    <xf numFmtId="4" fontId="8" fillId="6" borderId="28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43" xfId="1" applyNumberFormat="1" applyFont="1" applyFill="1" applyBorder="1" applyAlignment="1" applyProtection="1">
      <alignment vertical="center"/>
      <protection locked="0"/>
    </xf>
    <xf numFmtId="4" fontId="11" fillId="0" borderId="61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Fill="1" applyBorder="1" applyAlignment="1" applyProtection="1">
      <alignment vertical="center"/>
      <protection locked="0"/>
    </xf>
    <xf numFmtId="4" fontId="11" fillId="0" borderId="43" xfId="1" applyNumberFormat="1" applyFont="1" applyFill="1" applyBorder="1" applyAlignment="1" applyProtection="1">
      <alignment vertical="center"/>
      <protection locked="0"/>
    </xf>
    <xf numFmtId="49" fontId="11" fillId="0" borderId="63" xfId="1" applyNumberFormat="1" applyFont="1" applyFill="1" applyBorder="1" applyAlignment="1" applyProtection="1">
      <alignment vertical="center"/>
      <protection locked="0"/>
    </xf>
    <xf numFmtId="4" fontId="11" fillId="0" borderId="96" xfId="1" applyNumberFormat="1" applyFont="1" applyFill="1" applyBorder="1" applyAlignment="1" applyProtection="1">
      <alignment vertical="center"/>
      <protection locked="0"/>
    </xf>
    <xf numFmtId="4" fontId="11" fillId="0" borderId="63" xfId="1" applyNumberFormat="1" applyFont="1" applyFill="1" applyBorder="1" applyAlignment="1" applyProtection="1">
      <alignment vertical="center"/>
      <protection locked="0"/>
    </xf>
    <xf numFmtId="4" fontId="8" fillId="0" borderId="31" xfId="1" applyNumberFormat="1" applyFont="1" applyFill="1" applyBorder="1" applyAlignment="1" applyProtection="1">
      <alignment vertical="center"/>
      <protection locked="0"/>
    </xf>
    <xf numFmtId="49" fontId="8" fillId="0" borderId="63" xfId="1" applyNumberFormat="1" applyFont="1" applyFill="1" applyBorder="1" applyAlignment="1" applyProtection="1">
      <alignment vertical="center"/>
      <protection locked="0"/>
    </xf>
    <xf numFmtId="4" fontId="11" fillId="0" borderId="95" xfId="1" applyNumberFormat="1" applyFont="1" applyFill="1" applyBorder="1" applyAlignment="1" applyProtection="1">
      <alignment vertical="center"/>
    </xf>
    <xf numFmtId="4" fontId="8" fillId="0" borderId="45" xfId="1" applyNumberFormat="1" applyFont="1" applyFill="1" applyBorder="1" applyAlignment="1" applyProtection="1">
      <alignment vertical="center"/>
      <protection locked="0"/>
    </xf>
    <xf numFmtId="4" fontId="11" fillId="0" borderId="45" xfId="1" applyNumberFormat="1" applyFont="1" applyFill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vertical="center"/>
    </xf>
    <xf numFmtId="49" fontId="8" fillId="0" borderId="45" xfId="1" applyNumberFormat="1" applyFont="1" applyFill="1" applyBorder="1" applyAlignment="1" applyProtection="1">
      <alignment vertical="center"/>
      <protection locked="0"/>
    </xf>
    <xf numFmtId="4" fontId="11" fillId="2" borderId="3" xfId="1" applyNumberFormat="1" applyFont="1" applyFill="1" applyBorder="1" applyAlignment="1" applyProtection="1">
      <alignment vertical="center"/>
      <protection locked="0"/>
    </xf>
    <xf numFmtId="4" fontId="11" fillId="2" borderId="42" xfId="1" applyNumberFormat="1" applyFont="1" applyFill="1" applyBorder="1" applyAlignment="1" applyProtection="1">
      <alignment vertical="center"/>
      <protection locked="0"/>
    </xf>
    <xf numFmtId="0" fontId="5" fillId="0" borderId="0" xfId="5" applyFont="1"/>
    <xf numFmtId="0" fontId="8" fillId="0" borderId="0" xfId="1" applyNumberFormat="1" applyFont="1" applyAlignment="1" applyProtection="1">
      <alignment horizontal="center" vertical="center"/>
      <protection locked="0"/>
    </xf>
    <xf numFmtId="4" fontId="8" fillId="0" borderId="0" xfId="1" applyNumberFormat="1" applyFont="1" applyFill="1" applyAlignment="1" applyProtection="1">
      <alignment vertical="center"/>
      <protection locked="0"/>
    </xf>
    <xf numFmtId="4" fontId="8" fillId="0" borderId="0" xfId="1" applyNumberFormat="1" applyFont="1" applyAlignment="1" applyProtection="1">
      <alignment vertical="center"/>
      <protection locked="0"/>
    </xf>
    <xf numFmtId="4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6" borderId="4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42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7" xfId="1" applyNumberFormat="1" applyFont="1" applyBorder="1" applyAlignment="1" applyProtection="1">
      <alignment horizontal="right" vertical="center" wrapText="1"/>
      <protection locked="0"/>
    </xf>
    <xf numFmtId="4" fontId="11" fillId="0" borderId="98" xfId="1" applyNumberFormat="1" applyFont="1" applyFill="1" applyBorder="1" applyAlignment="1" applyProtection="1">
      <alignment horizontal="right" vertical="center" wrapText="1"/>
    </xf>
    <xf numFmtId="4" fontId="8" fillId="0" borderId="12" xfId="1" applyNumberFormat="1" applyFont="1" applyBorder="1" applyAlignment="1" applyProtection="1">
      <alignment horizontal="right" vertical="center" wrapText="1"/>
      <protection locked="0"/>
    </xf>
    <xf numFmtId="4" fontId="11" fillId="0" borderId="99" xfId="1" applyNumberFormat="1" applyFont="1" applyFill="1" applyBorder="1" applyAlignment="1" applyProtection="1">
      <alignment horizontal="right" vertical="center" wrapText="1"/>
    </xf>
    <xf numFmtId="4" fontId="8" fillId="0" borderId="70" xfId="1" applyNumberFormat="1" applyFont="1" applyBorder="1" applyAlignment="1" applyProtection="1">
      <alignment horizontal="right" vertical="center" wrapText="1"/>
      <protection locked="0"/>
    </xf>
    <xf numFmtId="4" fontId="11" fillId="0" borderId="100" xfId="1" applyNumberFormat="1" applyFont="1" applyFill="1" applyBorder="1" applyAlignment="1" applyProtection="1">
      <alignment horizontal="right" vertical="center" wrapText="1"/>
    </xf>
    <xf numFmtId="4" fontId="8" fillId="2" borderId="7" xfId="1" applyNumberFormat="1" applyFont="1" applyFill="1" applyBorder="1" applyAlignment="1" applyProtection="1">
      <alignment horizontal="right" vertical="center" wrapText="1"/>
      <protection locked="0"/>
    </xf>
    <xf numFmtId="4" fontId="11" fillId="2" borderId="101" xfId="1" applyNumberFormat="1" applyFont="1" applyFill="1" applyBorder="1" applyAlignment="1" applyProtection="1">
      <alignment horizontal="right" vertical="center" wrapText="1"/>
    </xf>
    <xf numFmtId="165" fontId="8" fillId="0" borderId="12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99" xfId="1" applyNumberFormat="1" applyFont="1" applyFill="1" applyBorder="1" applyAlignment="1" applyProtection="1">
      <alignment horizontal="right" vertical="center" wrapText="1"/>
    </xf>
    <xf numFmtId="165" fontId="8" fillId="0" borderId="70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70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76" xfId="1" applyNumberFormat="1" applyFont="1" applyFill="1" applyBorder="1" applyAlignment="1" applyProtection="1">
      <alignment horizontal="right" vertical="center" wrapText="1"/>
    </xf>
    <xf numFmtId="4" fontId="11" fillId="6" borderId="73" xfId="1" applyNumberFormat="1" applyFont="1" applyFill="1" applyBorder="1" applyAlignment="1" applyProtection="1">
      <alignment horizontal="right" vertical="center" wrapText="1"/>
    </xf>
    <xf numFmtId="4" fontId="11" fillId="6" borderId="72" xfId="1" applyNumberFormat="1" applyFont="1" applyFill="1" applyBorder="1" applyAlignment="1" applyProtection="1">
      <alignment horizontal="right" vertical="center" wrapText="1"/>
    </xf>
    <xf numFmtId="0" fontId="17" fillId="0" borderId="0" xfId="1" applyNumberFormat="1" applyFont="1" applyAlignment="1" applyProtection="1">
      <alignment horizontal="left" vertical="center" wrapText="1"/>
      <protection locked="0"/>
    </xf>
    <xf numFmtId="0" fontId="9" fillId="0" borderId="0" xfId="1" applyFont="1"/>
    <xf numFmtId="4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42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42" xfId="1" applyNumberFormat="1" applyFont="1" applyFill="1" applyBorder="1" applyAlignment="1" applyProtection="1">
      <alignment horizontal="right" vertical="center" wrapText="1"/>
    </xf>
    <xf numFmtId="4" fontId="8" fillId="0" borderId="91" xfId="1" applyNumberFormat="1" applyFont="1" applyBorder="1" applyAlignment="1" applyProtection="1">
      <alignment horizontal="right" vertical="center" wrapText="1"/>
      <protection locked="0"/>
    </xf>
    <xf numFmtId="4" fontId="8" fillId="0" borderId="63" xfId="1" applyNumberFormat="1" applyFont="1" applyBorder="1" applyAlignment="1" applyProtection="1">
      <alignment horizontal="right" vertical="center" wrapText="1"/>
      <protection locked="0"/>
    </xf>
    <xf numFmtId="4" fontId="8" fillId="0" borderId="83" xfId="1" applyNumberFormat="1" applyFont="1" applyBorder="1" applyAlignment="1" applyProtection="1">
      <alignment horizontal="right" vertical="center" wrapText="1"/>
      <protection locked="0"/>
    </xf>
    <xf numFmtId="4" fontId="8" fillId="0" borderId="45" xfId="1" applyNumberFormat="1" applyFont="1" applyBorder="1" applyAlignment="1" applyProtection="1">
      <alignment horizontal="right" vertical="center" wrapText="1"/>
      <protection locked="0"/>
    </xf>
    <xf numFmtId="4" fontId="6" fillId="6" borderId="4" xfId="1" applyNumberFormat="1" applyFont="1" applyFill="1" applyBorder="1" applyAlignment="1" applyProtection="1">
      <alignment horizontal="right" vertical="center" wrapText="1"/>
    </xf>
    <xf numFmtId="4" fontId="11" fillId="6" borderId="4" xfId="1" applyNumberFormat="1" applyFont="1" applyFill="1" applyBorder="1" applyAlignment="1" applyProtection="1">
      <alignment horizontal="right" vertical="center" wrapText="1"/>
    </xf>
    <xf numFmtId="4" fontId="11" fillId="2" borderId="42" xfId="1" applyNumberFormat="1" applyFont="1" applyFill="1" applyBorder="1" applyAlignment="1" applyProtection="1">
      <alignment horizontal="right" vertical="center" wrapText="1"/>
    </xf>
    <xf numFmtId="4" fontId="11" fillId="6" borderId="5" xfId="1" applyNumberFormat="1" applyFont="1" applyFill="1" applyBorder="1" applyAlignment="1" applyProtection="1">
      <alignment horizontal="right" vertical="center" wrapText="1"/>
    </xf>
    <xf numFmtId="4" fontId="6" fillId="6" borderId="42" xfId="1" applyNumberFormat="1" applyFont="1" applyFill="1" applyBorder="1" applyAlignment="1">
      <alignment horizontal="center" vertical="center" wrapText="1"/>
    </xf>
    <xf numFmtId="4" fontId="8" fillId="0" borderId="62" xfId="1" applyNumberFormat="1" applyFont="1" applyFill="1" applyBorder="1" applyAlignment="1">
      <alignment horizontal="right" vertical="center" wrapText="1"/>
    </xf>
    <xf numFmtId="4" fontId="8" fillId="0" borderId="43" xfId="1" applyNumberFormat="1" applyFont="1" applyFill="1" applyBorder="1" applyAlignment="1">
      <alignment horizontal="right" vertical="center" wrapText="1"/>
    </xf>
    <xf numFmtId="4" fontId="8" fillId="0" borderId="50" xfId="1" applyNumberFormat="1" applyFont="1" applyFill="1" applyBorder="1" applyAlignment="1">
      <alignment horizontal="right" vertical="center" wrapText="1"/>
    </xf>
    <xf numFmtId="4" fontId="8" fillId="0" borderId="63" xfId="1" applyNumberFormat="1" applyFont="1" applyFill="1" applyBorder="1" applyAlignment="1">
      <alignment horizontal="right" vertical="center" wrapText="1"/>
    </xf>
    <xf numFmtId="4" fontId="11" fillId="6" borderId="1" xfId="1" applyNumberFormat="1" applyFont="1" applyFill="1" applyBorder="1" applyAlignment="1">
      <alignment horizontal="right" vertical="center" wrapText="1"/>
    </xf>
    <xf numFmtId="4" fontId="11" fillId="6" borderId="42" xfId="1" applyNumberFormat="1" applyFont="1" applyFill="1" applyBorder="1" applyAlignment="1">
      <alignment horizontal="right" vertical="center" wrapText="1"/>
    </xf>
    <xf numFmtId="4" fontId="8" fillId="0" borderId="0" xfId="1" applyNumberFormat="1" applyFont="1" applyFill="1" applyBorder="1" applyAlignment="1">
      <alignment vertical="center"/>
    </xf>
    <xf numFmtId="4" fontId="11" fillId="6" borderId="52" xfId="1" applyNumberFormat="1" applyFont="1" applyFill="1" applyBorder="1" applyAlignment="1">
      <alignment horizontal="center" vertical="center"/>
    </xf>
    <xf numFmtId="4" fontId="11" fillId="2" borderId="42" xfId="1" applyNumberFormat="1" applyFont="1" applyFill="1" applyBorder="1" applyAlignment="1">
      <alignment horizontal="center" vertical="center" wrapText="1"/>
    </xf>
    <xf numFmtId="4" fontId="11" fillId="2" borderId="4" xfId="1" applyNumberFormat="1" applyFont="1" applyFill="1" applyBorder="1" applyAlignment="1">
      <alignment horizontal="center" vertical="center" wrapText="1"/>
    </xf>
    <xf numFmtId="4" fontId="6" fillId="2" borderId="52" xfId="1" applyNumberFormat="1" applyFont="1" applyFill="1" applyBorder="1" applyAlignment="1">
      <alignment horizontal="left" vertical="center" wrapText="1"/>
    </xf>
    <xf numFmtId="4" fontId="8" fillId="0" borderId="45" xfId="1" applyNumberFormat="1" applyFont="1" applyFill="1" applyBorder="1" applyAlignment="1">
      <alignment horizontal="left" vertical="center" wrapText="1"/>
    </xf>
    <xf numFmtId="4" fontId="8" fillId="0" borderId="63" xfId="1" applyNumberFormat="1" applyFont="1" applyFill="1" applyBorder="1" applyAlignment="1">
      <alignment vertical="center"/>
    </xf>
    <xf numFmtId="4" fontId="8" fillId="0" borderId="91" xfId="1" applyNumberFormat="1" applyFont="1" applyFill="1" applyBorder="1" applyAlignment="1">
      <alignment vertical="center"/>
    </xf>
    <xf numFmtId="4" fontId="8" fillId="0" borderId="45" xfId="1" applyNumberFormat="1" applyFont="1" applyFill="1" applyBorder="1" applyAlignment="1">
      <alignment vertical="center"/>
    </xf>
    <xf numFmtId="4" fontId="19" fillId="0" borderId="95" xfId="1" applyNumberFormat="1" applyFont="1" applyFill="1" applyBorder="1" applyAlignment="1">
      <alignment horizontal="left" vertical="center" wrapText="1"/>
    </xf>
    <xf numFmtId="4" fontId="8" fillId="0" borderId="83" xfId="1" applyNumberFormat="1" applyFont="1" applyFill="1" applyBorder="1" applyAlignment="1">
      <alignment vertical="center"/>
    </xf>
    <xf numFmtId="4" fontId="19" fillId="0" borderId="29" xfId="1" applyNumberFormat="1" applyFont="1" applyFill="1" applyBorder="1" applyAlignment="1">
      <alignment horizontal="left" vertical="center" wrapText="1"/>
    </xf>
    <xf numFmtId="4" fontId="8" fillId="0" borderId="31" xfId="1" applyNumberFormat="1" applyFont="1" applyFill="1" applyBorder="1" applyAlignment="1">
      <alignment vertical="center"/>
    </xf>
    <xf numFmtId="4" fontId="11" fillId="6" borderId="3" xfId="1" applyNumberFormat="1" applyFont="1" applyFill="1" applyBorder="1" applyAlignment="1">
      <alignment horizontal="left" vertical="center"/>
    </xf>
    <xf numFmtId="4" fontId="11" fillId="6" borderId="3" xfId="1" applyNumberFormat="1" applyFont="1" applyFill="1" applyBorder="1" applyAlignment="1">
      <alignment vertical="center"/>
    </xf>
    <xf numFmtId="4" fontId="8" fillId="0" borderId="0" xfId="1" applyNumberFormat="1" applyFont="1" applyBorder="1" applyAlignment="1">
      <alignment vertical="center"/>
    </xf>
    <xf numFmtId="4" fontId="8" fillId="0" borderId="0" xfId="1" applyNumberFormat="1" applyFont="1" applyAlignment="1">
      <alignment horizontal="justify" vertical="center"/>
    </xf>
    <xf numFmtId="0" fontId="5" fillId="0" borderId="0" xfId="3" applyFont="1" applyBorder="1" applyAlignment="1"/>
    <xf numFmtId="4" fontId="8" fillId="0" borderId="62" xfId="1" applyNumberFormat="1" applyFont="1" applyBorder="1" applyAlignment="1" applyProtection="1">
      <alignment horizontal="right" vertical="center"/>
      <protection locked="0"/>
    </xf>
    <xf numFmtId="4" fontId="8" fillId="0" borderId="43" xfId="1" applyNumberFormat="1" applyFont="1" applyBorder="1" applyAlignment="1" applyProtection="1">
      <alignment horizontal="right" vertical="center" wrapText="1"/>
      <protection locked="0"/>
    </xf>
    <xf numFmtId="4" fontId="8" fillId="0" borderId="83" xfId="1" applyNumberFormat="1" applyFont="1" applyBorder="1" applyAlignment="1" applyProtection="1">
      <alignment horizontal="right" vertical="center"/>
      <protection locked="0"/>
    </xf>
    <xf numFmtId="0" fontId="5" fillId="0" borderId="0" xfId="3" applyFont="1" applyBorder="1" applyAlignment="1">
      <alignment wrapText="1"/>
    </xf>
    <xf numFmtId="4" fontId="8" fillId="0" borderId="87" xfId="1" applyNumberFormat="1" applyFont="1" applyBorder="1" applyAlignment="1" applyProtection="1">
      <alignment horizontal="right" vertical="center"/>
      <protection locked="0"/>
    </xf>
    <xf numFmtId="4" fontId="8" fillId="0" borderId="86" xfId="1" applyNumberFormat="1" applyFont="1" applyBorder="1" applyAlignment="1" applyProtection="1">
      <alignment horizontal="right" vertical="center" wrapText="1"/>
      <protection locked="0"/>
    </xf>
    <xf numFmtId="4" fontId="8" fillId="0" borderId="105" xfId="1" applyNumberFormat="1" applyFont="1" applyBorder="1" applyAlignment="1" applyProtection="1">
      <alignment horizontal="right" vertical="center"/>
      <protection locked="0"/>
    </xf>
    <xf numFmtId="4" fontId="8" fillId="0" borderId="95" xfId="1" applyNumberFormat="1" applyFont="1" applyBorder="1" applyAlignment="1" applyProtection="1">
      <alignment horizontal="right" vertical="center"/>
      <protection locked="0"/>
    </xf>
    <xf numFmtId="4" fontId="8" fillId="0" borderId="0" xfId="1" applyNumberFormat="1" applyFont="1" applyBorder="1" applyAlignment="1" applyProtection="1">
      <alignment horizontal="right" vertical="center"/>
      <protection locked="0"/>
    </xf>
    <xf numFmtId="4" fontId="8" fillId="0" borderId="31" xfId="1" applyNumberFormat="1" applyFont="1" applyBorder="1" applyAlignment="1" applyProtection="1">
      <alignment horizontal="right" vertical="center" wrapText="1"/>
      <protection locked="0"/>
    </xf>
    <xf numFmtId="4" fontId="11" fillId="2" borderId="5" xfId="1" applyNumberFormat="1" applyFont="1" applyFill="1" applyBorder="1" applyAlignment="1" applyProtection="1">
      <alignment horizontal="right" vertical="center"/>
    </xf>
    <xf numFmtId="4" fontId="11" fillId="6" borderId="42" xfId="1" applyNumberFormat="1" applyFont="1" applyFill="1" applyBorder="1" applyAlignment="1" applyProtection="1">
      <alignment horizontal="right" vertical="center"/>
    </xf>
    <xf numFmtId="4" fontId="11" fillId="0" borderId="27" xfId="1" applyNumberFormat="1" applyFont="1" applyBorder="1" applyAlignment="1" applyProtection="1">
      <alignment horizontal="right" vertical="center" wrapText="1"/>
      <protection locked="0"/>
    </xf>
    <xf numFmtId="4" fontId="11" fillId="0" borderId="28" xfId="1" applyNumberFormat="1" applyFont="1" applyFill="1" applyBorder="1" applyAlignment="1" applyProtection="1">
      <alignment horizontal="right" vertical="center" wrapText="1"/>
    </xf>
    <xf numFmtId="4" fontId="11" fillId="0" borderId="42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42" xfId="1" applyNumberFormat="1" applyFont="1" applyFill="1" applyBorder="1" applyAlignment="1" applyProtection="1">
      <alignment horizontal="right" vertical="center" wrapText="1"/>
    </xf>
    <xf numFmtId="165" fontId="8" fillId="0" borderId="7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67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66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46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0" xfId="1" applyNumberFormat="1" applyFont="1" applyAlignment="1" applyProtection="1">
      <alignment vertical="center"/>
      <protection locked="0"/>
    </xf>
    <xf numFmtId="4" fontId="6" fillId="2" borderId="93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42" xfId="1" applyNumberFormat="1" applyFont="1" applyFill="1" applyBorder="1" applyAlignment="1" applyProtection="1">
      <alignment horizontal="right" vertical="center"/>
    </xf>
    <xf numFmtId="4" fontId="11" fillId="0" borderId="91" xfId="1" applyNumberFormat="1" applyFont="1" applyFill="1" applyBorder="1" applyAlignment="1" applyProtection="1">
      <alignment horizontal="right" vertical="center"/>
      <protection locked="0"/>
    </xf>
    <xf numFmtId="4" fontId="11" fillId="0" borderId="63" xfId="1" applyNumberFormat="1" applyFont="1" applyFill="1" applyBorder="1" applyAlignment="1" applyProtection="1">
      <alignment horizontal="right" vertical="center"/>
      <protection locked="0"/>
    </xf>
    <xf numFmtId="4" fontId="8" fillId="0" borderId="91" xfId="1" applyNumberFormat="1" applyFont="1" applyFill="1" applyBorder="1" applyAlignment="1" applyProtection="1">
      <alignment horizontal="right" vertical="center"/>
      <protection locked="0"/>
    </xf>
    <xf numFmtId="4" fontId="8" fillId="0" borderId="63" xfId="1" applyNumberFormat="1" applyFont="1" applyFill="1" applyBorder="1" applyAlignment="1" applyProtection="1">
      <alignment horizontal="right" vertical="center"/>
      <protection locked="0"/>
    </xf>
    <xf numFmtId="4" fontId="8" fillId="0" borderId="83" xfId="1" applyNumberFormat="1" applyFont="1" applyFill="1" applyBorder="1" applyAlignment="1" applyProtection="1">
      <alignment horizontal="right" vertical="center"/>
      <protection locked="0"/>
    </xf>
    <xf numFmtId="4" fontId="8" fillId="0" borderId="45" xfId="1" applyNumberFormat="1" applyFont="1" applyFill="1" applyBorder="1" applyAlignment="1" applyProtection="1">
      <alignment horizontal="right" vertical="center"/>
      <protection locked="0"/>
    </xf>
    <xf numFmtId="4" fontId="8" fillId="0" borderId="45" xfId="1" applyNumberFormat="1" applyFont="1" applyBorder="1" applyAlignment="1" applyProtection="1">
      <alignment horizontal="right" vertical="center"/>
      <protection locked="0"/>
    </xf>
    <xf numFmtId="4" fontId="8" fillId="0" borderId="86" xfId="1" applyNumberFormat="1" applyFont="1" applyBorder="1" applyAlignment="1" applyProtection="1">
      <alignment horizontal="right" vertical="center"/>
      <protection locked="0"/>
    </xf>
    <xf numFmtId="4" fontId="21" fillId="0" borderId="0" xfId="1" applyNumberFormat="1" applyFont="1" applyAlignment="1">
      <alignment vertical="center"/>
    </xf>
    <xf numFmtId="4" fontId="8" fillId="0" borderId="106" xfId="1" applyNumberFormat="1" applyFont="1" applyBorder="1" applyAlignment="1" applyProtection="1">
      <alignment horizontal="right" vertical="center"/>
      <protection locked="0"/>
    </xf>
    <xf numFmtId="4" fontId="8" fillId="0" borderId="49" xfId="1" applyNumberFormat="1" applyFont="1" applyBorder="1" applyAlignment="1" applyProtection="1">
      <alignment horizontal="right" vertical="center"/>
      <protection locked="0"/>
    </xf>
    <xf numFmtId="4" fontId="11" fillId="2" borderId="5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3" xfId="1" applyNumberFormat="1" applyFont="1" applyBorder="1" applyAlignment="1" applyProtection="1">
      <alignment vertical="center"/>
      <protection locked="0"/>
    </xf>
    <xf numFmtId="4" fontId="8" fillId="0" borderId="63" xfId="1" applyNumberFormat="1" applyFont="1" applyBorder="1" applyAlignment="1" applyProtection="1">
      <alignment vertical="center"/>
      <protection locked="0"/>
    </xf>
    <xf numFmtId="4" fontId="8" fillId="0" borderId="67" xfId="1" applyNumberFormat="1" applyFont="1" applyBorder="1" applyAlignment="1" applyProtection="1">
      <alignment vertical="center"/>
      <protection locked="0"/>
    </xf>
    <xf numFmtId="4" fontId="11" fillId="0" borderId="67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Border="1" applyAlignment="1" applyProtection="1">
      <alignment horizontal="right" vertical="center"/>
      <protection locked="0"/>
    </xf>
    <xf numFmtId="4" fontId="11" fillId="2" borderId="42" xfId="1" applyNumberFormat="1" applyFont="1" applyFill="1" applyBorder="1" applyAlignment="1" applyProtection="1">
      <alignment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Alignment="1">
      <alignment vertical="center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4" fontId="5" fillId="0" borderId="42" xfId="1" applyNumberFormat="1" applyFont="1" applyFill="1" applyBorder="1" applyAlignment="1" applyProtection="1">
      <alignment horizontal="right" vertical="center"/>
      <protection locked="0"/>
    </xf>
    <xf numFmtId="4" fontId="22" fillId="0" borderId="0" xfId="1" applyNumberFormat="1" applyFont="1" applyFill="1" applyAlignment="1" applyProtection="1">
      <alignment vertical="center"/>
      <protection locked="0"/>
    </xf>
    <xf numFmtId="4" fontId="23" fillId="0" borderId="0" xfId="1" applyNumberFormat="1" applyFont="1" applyFill="1" applyAlignment="1" applyProtection="1">
      <alignment vertical="center"/>
      <protection locked="0"/>
    </xf>
    <xf numFmtId="4" fontId="11" fillId="2" borderId="28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74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73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42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43" xfId="3" applyFont="1" applyFill="1" applyBorder="1" applyAlignment="1" applyProtection="1">
      <alignment vertical="center" wrapText="1"/>
    </xf>
    <xf numFmtId="4" fontId="11" fillId="0" borderId="89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107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104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42" xfId="1" applyNumberFormat="1" applyFont="1" applyFill="1" applyBorder="1" applyAlignment="1" applyProtection="1">
      <alignment vertical="center" wrapText="1"/>
      <protection locked="0"/>
    </xf>
    <xf numFmtId="4" fontId="11" fillId="0" borderId="89" xfId="1" applyNumberFormat="1" applyFont="1" applyFill="1" applyBorder="1" applyAlignment="1" applyProtection="1">
      <alignment vertical="center" wrapText="1"/>
      <protection locked="0"/>
    </xf>
    <xf numFmtId="4" fontId="11" fillId="0" borderId="107" xfId="1" applyNumberFormat="1" applyFont="1" applyFill="1" applyBorder="1" applyAlignment="1" applyProtection="1">
      <alignment vertical="center" wrapText="1"/>
      <protection locked="0"/>
    </xf>
    <xf numFmtId="4" fontId="11" fillId="0" borderId="104" xfId="1" applyNumberFormat="1" applyFont="1" applyFill="1" applyBorder="1" applyAlignment="1" applyProtection="1">
      <alignment vertical="center" wrapText="1"/>
      <protection locked="0"/>
    </xf>
    <xf numFmtId="4" fontId="8" fillId="0" borderId="63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5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6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7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3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0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3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6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5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4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4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45" xfId="1" applyNumberFormat="1" applyFont="1" applyFill="1" applyBorder="1" applyAlignment="1" applyProtection="1">
      <alignment vertical="center" wrapText="1"/>
      <protection locked="0"/>
    </xf>
    <xf numFmtId="4" fontId="5" fillId="0" borderId="45" xfId="1" applyNumberFormat="1" applyFont="1" applyFill="1" applyBorder="1" applyAlignment="1" applyProtection="1">
      <alignment vertical="center" wrapText="1"/>
      <protection locked="0"/>
    </xf>
    <xf numFmtId="4" fontId="6" fillId="0" borderId="42" xfId="1" applyNumberFormat="1" applyFont="1" applyFill="1" applyBorder="1" applyAlignment="1">
      <alignment horizontal="left" vertical="center" wrapText="1"/>
    </xf>
    <xf numFmtId="4" fontId="6" fillId="0" borderId="89" xfId="1" applyNumberFormat="1" applyFont="1" applyFill="1" applyBorder="1" applyAlignment="1" applyProtection="1">
      <alignment horizontal="right" vertical="center" wrapText="1"/>
    </xf>
    <xf numFmtId="4" fontId="6" fillId="0" borderId="42" xfId="1" applyNumberFormat="1" applyFont="1" applyFill="1" applyBorder="1" applyAlignment="1" applyProtection="1">
      <alignment horizontal="right" vertical="center" wrapText="1"/>
    </xf>
    <xf numFmtId="4" fontId="6" fillId="0" borderId="89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07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04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43" xfId="1" applyNumberFormat="1" applyFont="1" applyFill="1" applyBorder="1" applyAlignment="1" applyProtection="1">
      <alignment vertical="center" wrapText="1"/>
      <protection locked="0"/>
    </xf>
    <xf numFmtId="4" fontId="6" fillId="0" borderId="75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4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97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2" xfId="1" applyNumberFormat="1" applyFont="1" applyFill="1" applyBorder="1" applyAlignment="1" applyProtection="1">
      <alignment vertical="center" wrapText="1"/>
      <protection locked="0"/>
    </xf>
    <xf numFmtId="4" fontId="6" fillId="0" borderId="74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5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1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2" xfId="1" applyNumberFormat="1" applyFont="1" applyFill="1" applyBorder="1" applyAlignment="1" applyProtection="1">
      <alignment vertical="center" wrapText="1"/>
      <protection locked="0"/>
    </xf>
    <xf numFmtId="0" fontId="6" fillId="2" borderId="42" xfId="3" applyFont="1" applyFill="1" applyBorder="1" applyAlignment="1" applyProtection="1">
      <alignment vertical="center" wrapText="1"/>
    </xf>
    <xf numFmtId="4" fontId="6" fillId="0" borderId="0" xfId="1" applyNumberFormat="1" applyFont="1" applyFill="1" applyBorder="1" applyAlignment="1">
      <alignment horizontal="left" vertical="center" wrapText="1"/>
    </xf>
    <xf numFmtId="4" fontId="11" fillId="0" borderId="0" xfId="1" applyNumberFormat="1" applyFont="1" applyFill="1" applyBorder="1" applyAlignment="1" applyProtection="1">
      <alignment horizontal="right" vertical="center" wrapText="1"/>
    </xf>
    <xf numFmtId="4" fontId="5" fillId="0" borderId="0" xfId="1" applyNumberFormat="1" applyFont="1" applyBorder="1" applyAlignment="1" applyProtection="1">
      <alignment horizontal="left" vertical="center"/>
      <protection locked="0"/>
    </xf>
    <xf numFmtId="4" fontId="11" fillId="0" borderId="0" xfId="1" applyNumberFormat="1" applyFont="1" applyAlignment="1">
      <alignment horizontal="left" vertical="center"/>
    </xf>
    <xf numFmtId="4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43" xfId="1" applyNumberFormat="1" applyFont="1" applyBorder="1" applyAlignment="1" applyProtection="1">
      <alignment horizontal="right" vertical="center" wrapText="1"/>
      <protection locked="0"/>
    </xf>
    <xf numFmtId="4" fontId="11" fillId="0" borderId="0" xfId="1" applyNumberFormat="1" applyFont="1" applyFill="1" applyBorder="1" applyAlignment="1">
      <alignment horizontal="left" vertical="center"/>
    </xf>
    <xf numFmtId="4" fontId="11" fillId="0" borderId="45" xfId="1" applyNumberFormat="1" applyFont="1" applyBorder="1" applyAlignment="1" applyProtection="1">
      <alignment horizontal="right" vertical="center" wrapText="1"/>
      <protection locked="0"/>
    </xf>
    <xf numFmtId="4" fontId="11" fillId="0" borderId="0" xfId="1" applyNumberFormat="1" applyFont="1" applyFill="1" applyBorder="1" applyAlignment="1">
      <alignment horizontal="center" vertical="center"/>
    </xf>
    <xf numFmtId="4" fontId="8" fillId="0" borderId="0" xfId="1" applyNumberFormat="1" applyFont="1" applyFill="1" applyBorder="1" applyAlignment="1">
      <alignment horizontal="right" vertical="center"/>
    </xf>
    <xf numFmtId="4" fontId="11" fillId="0" borderId="45" xfId="1" applyNumberFormat="1" applyFont="1" applyFill="1" applyBorder="1" applyAlignment="1" applyProtection="1">
      <alignment horizontal="right" vertical="center" wrapText="1"/>
    </xf>
    <xf numFmtId="4" fontId="16" fillId="0" borderId="0" xfId="1" applyNumberFormat="1" applyFont="1" applyAlignment="1">
      <alignment horizontal="left" vertical="center"/>
    </xf>
    <xf numFmtId="4" fontId="11" fillId="2" borderId="3" xfId="1" applyNumberFormat="1" applyFont="1" applyFill="1" applyBorder="1" applyAlignment="1">
      <alignment horizontal="left" vertical="center"/>
    </xf>
    <xf numFmtId="4" fontId="11" fillId="2" borderId="4" xfId="1" applyNumberFormat="1" applyFont="1" applyFill="1" applyBorder="1" applyAlignment="1">
      <alignment horizontal="left" vertical="center"/>
    </xf>
    <xf numFmtId="4" fontId="11" fillId="2" borderId="5" xfId="1" applyNumberFormat="1" applyFont="1" applyFill="1" applyBorder="1" applyAlignment="1">
      <alignment horizontal="left" vertical="center"/>
    </xf>
    <xf numFmtId="4" fontId="5" fillId="0" borderId="0" xfId="1" applyNumberFormat="1" applyFont="1" applyBorder="1" applyAlignment="1">
      <alignment horizontal="left" vertical="center"/>
    </xf>
    <xf numFmtId="4" fontId="5" fillId="0" borderId="0" xfId="1" applyNumberFormat="1" applyFont="1" applyBorder="1" applyAlignment="1">
      <alignment vertical="center"/>
    </xf>
    <xf numFmtId="4" fontId="5" fillId="0" borderId="62" xfId="1" applyNumberFormat="1" applyFont="1" applyFill="1" applyBorder="1" applyAlignment="1">
      <alignment horizontal="right" vertical="center" wrapText="1"/>
    </xf>
    <xf numFmtId="4" fontId="5" fillId="0" borderId="43" xfId="1" applyNumberFormat="1" applyFont="1" applyFill="1" applyBorder="1" applyAlignment="1">
      <alignment horizontal="right" vertical="center" wrapText="1"/>
    </xf>
    <xf numFmtId="4" fontId="5" fillId="0" borderId="91" xfId="1" applyNumberFormat="1" applyFont="1" applyFill="1" applyBorder="1" applyAlignment="1">
      <alignment horizontal="right" vertical="center" wrapText="1"/>
    </xf>
    <xf numFmtId="4" fontId="5" fillId="0" borderId="63" xfId="1" applyNumberFormat="1" applyFont="1" applyFill="1" applyBorder="1" applyAlignment="1">
      <alignment horizontal="right" vertical="center" wrapText="1"/>
    </xf>
    <xf numFmtId="4" fontId="5" fillId="0" borderId="87" xfId="1" applyNumberFormat="1" applyFont="1" applyFill="1" applyBorder="1" applyAlignment="1">
      <alignment horizontal="right" vertical="center" wrapText="1"/>
    </xf>
    <xf numFmtId="4" fontId="5" fillId="0" borderId="86" xfId="1" applyNumberFormat="1" applyFont="1" applyFill="1" applyBorder="1" applyAlignment="1">
      <alignment horizontal="right" vertical="center" wrapText="1"/>
    </xf>
    <xf numFmtId="4" fontId="5" fillId="0" borderId="106" xfId="1" applyNumberFormat="1" applyFont="1" applyFill="1" applyBorder="1" applyAlignment="1">
      <alignment horizontal="right" vertical="center" wrapText="1"/>
    </xf>
    <xf numFmtId="4" fontId="5" fillId="0" borderId="49" xfId="1" applyNumberFormat="1" applyFont="1" applyFill="1" applyBorder="1" applyAlignment="1">
      <alignment horizontal="right" vertical="center" wrapText="1"/>
    </xf>
    <xf numFmtId="4" fontId="11" fillId="0" borderId="0" xfId="1" applyNumberFormat="1" applyFont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center" vertical="center"/>
      <protection locked="0"/>
    </xf>
    <xf numFmtId="4" fontId="6" fillId="0" borderId="3" xfId="1" applyNumberFormat="1" applyFont="1" applyFill="1" applyBorder="1" applyAlignment="1" applyProtection="1">
      <alignment vertical="center" wrapText="1"/>
      <protection locked="0"/>
    </xf>
    <xf numFmtId="4" fontId="11" fillId="0" borderId="42" xfId="1" applyNumberFormat="1" applyFont="1" applyFill="1" applyBorder="1" applyAlignment="1" applyProtection="1">
      <alignment vertical="center"/>
    </xf>
    <xf numFmtId="4" fontId="5" fillId="0" borderId="43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Border="1" applyAlignment="1" applyProtection="1">
      <alignment vertical="center"/>
      <protection locked="0"/>
    </xf>
    <xf numFmtId="4" fontId="5" fillId="0" borderId="45" xfId="1" applyNumberFormat="1" applyFont="1" applyFill="1" applyBorder="1" applyAlignment="1" applyProtection="1">
      <alignment vertical="center"/>
      <protection locked="0"/>
    </xf>
    <xf numFmtId="4" fontId="8" fillId="0" borderId="45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Border="1" applyAlignment="1" applyProtection="1">
      <alignment vertical="center"/>
      <protection locked="0"/>
    </xf>
    <xf numFmtId="4" fontId="24" fillId="0" borderId="45" xfId="1" applyNumberFormat="1" applyFont="1" applyFill="1" applyBorder="1" applyAlignment="1" applyProtection="1">
      <alignment vertical="center"/>
      <protection locked="0"/>
    </xf>
    <xf numFmtId="4" fontId="24" fillId="0" borderId="49" xfId="1" applyNumberFormat="1" applyFont="1" applyFill="1" applyBorder="1" applyAlignment="1" applyProtection="1">
      <alignment vertical="center"/>
      <protection locked="0"/>
    </xf>
    <xf numFmtId="4" fontId="8" fillId="0" borderId="49" xfId="1" applyNumberFormat="1" applyFont="1" applyBorder="1" applyAlignment="1" applyProtection="1">
      <alignment vertical="center"/>
      <protection locked="0"/>
    </xf>
    <xf numFmtId="4" fontId="8" fillId="0" borderId="50" xfId="1" applyNumberFormat="1" applyFont="1" applyBorder="1" applyAlignment="1" applyProtection="1">
      <alignment vertical="center"/>
      <protection locked="0"/>
    </xf>
    <xf numFmtId="4" fontId="24" fillId="0" borderId="95" xfId="1" applyNumberFormat="1" applyFont="1" applyFill="1" applyBorder="1" applyAlignment="1" applyProtection="1">
      <alignment vertical="center"/>
      <protection locked="0"/>
    </xf>
    <xf numFmtId="4" fontId="24" fillId="0" borderId="102" xfId="1" applyNumberFormat="1" applyFont="1" applyFill="1" applyBorder="1" applyAlignment="1" applyProtection="1">
      <alignment vertical="center"/>
      <protection locked="0"/>
    </xf>
    <xf numFmtId="4" fontId="5" fillId="0" borderId="96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/>
      <protection locked="0"/>
    </xf>
    <xf numFmtId="4" fontId="5" fillId="0" borderId="29" xfId="1" applyNumberFormat="1" applyFont="1" applyFill="1" applyBorder="1" applyAlignment="1" applyProtection="1">
      <alignment vertical="center"/>
      <protection locked="0"/>
    </xf>
    <xf numFmtId="4" fontId="8" fillId="0" borderId="31" xfId="1" applyNumberFormat="1" applyFont="1" applyBorder="1" applyAlignment="1" applyProtection="1">
      <alignment vertical="center"/>
      <protection locked="0"/>
    </xf>
    <xf numFmtId="4" fontId="24" fillId="0" borderId="82" xfId="1" applyNumberFormat="1" applyFont="1" applyFill="1" applyBorder="1" applyAlignment="1" applyProtection="1">
      <alignment vertical="center"/>
      <protection locked="0"/>
    </xf>
    <xf numFmtId="0" fontId="9" fillId="0" borderId="76" xfId="1" applyFont="1" applyBorder="1"/>
    <xf numFmtId="0" fontId="9" fillId="0" borderId="49" xfId="1" applyFont="1" applyBorder="1"/>
    <xf numFmtId="4" fontId="11" fillId="0" borderId="0" xfId="1" applyNumberFormat="1" applyFont="1" applyAlignment="1">
      <alignment horizontal="left" vertical="center" wrapText="1"/>
    </xf>
    <xf numFmtId="4" fontId="11" fillId="2" borderId="42" xfId="1" applyNumberFormat="1" applyFont="1" applyFill="1" applyBorder="1" applyAlignment="1">
      <alignment horizontal="center" vertical="center"/>
    </xf>
    <xf numFmtId="4" fontId="8" fillId="0" borderId="52" xfId="1" applyNumberFormat="1" applyFont="1" applyFill="1" applyBorder="1" applyAlignment="1">
      <alignment vertical="center"/>
    </xf>
    <xf numFmtId="4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0" xfId="1" applyNumberFormat="1" applyFont="1" applyFill="1" applyBorder="1" applyAlignment="1" applyProtection="1">
      <alignment vertical="center"/>
    </xf>
    <xf numFmtId="4" fontId="8" fillId="0" borderId="52" xfId="1" applyNumberFormat="1" applyFont="1" applyBorder="1" applyAlignment="1" applyProtection="1">
      <alignment vertical="center"/>
      <protection locked="0"/>
    </xf>
    <xf numFmtId="4" fontId="8" fillId="0" borderId="2" xfId="1" applyNumberFormat="1" applyFont="1" applyBorder="1" applyAlignment="1" applyProtection="1">
      <alignment vertical="center"/>
      <protection locked="0"/>
    </xf>
    <xf numFmtId="4" fontId="11" fillId="0" borderId="42" xfId="1" applyNumberFormat="1" applyFont="1" applyBorder="1" applyAlignment="1" applyProtection="1">
      <alignment vertical="center"/>
      <protection locked="0"/>
    </xf>
    <xf numFmtId="4" fontId="11" fillId="0" borderId="5" xfId="1" applyNumberFormat="1" applyFont="1" applyBorder="1" applyAlignment="1" applyProtection="1">
      <alignment vertical="center"/>
      <protection locked="0"/>
    </xf>
    <xf numFmtId="4" fontId="11" fillId="0" borderId="0" xfId="1" applyNumberFormat="1" applyFont="1" applyFill="1" applyBorder="1" applyAlignment="1" applyProtection="1">
      <alignment vertical="center"/>
      <protection locked="0"/>
    </xf>
    <xf numFmtId="4" fontId="11" fillId="0" borderId="31" xfId="1" applyNumberFormat="1" applyFont="1" applyBorder="1" applyAlignment="1" applyProtection="1">
      <alignment vertical="center"/>
      <protection locked="0"/>
    </xf>
    <xf numFmtId="4" fontId="11" fillId="0" borderId="30" xfId="1" applyNumberFormat="1" applyFont="1" applyBorder="1" applyAlignment="1" applyProtection="1">
      <alignment vertical="center"/>
      <protection locked="0"/>
    </xf>
    <xf numFmtId="4" fontId="8" fillId="0" borderId="63" xfId="1" applyNumberFormat="1" applyFont="1" applyFill="1" applyBorder="1" applyAlignment="1" applyProtection="1">
      <alignment vertical="center"/>
    </xf>
    <xf numFmtId="4" fontId="8" fillId="0" borderId="0" xfId="1" applyNumberFormat="1" applyFont="1" applyFill="1" applyBorder="1" applyAlignment="1" applyProtection="1">
      <alignment vertical="center"/>
    </xf>
    <xf numFmtId="4" fontId="19" fillId="0" borderId="45" xfId="1" applyNumberFormat="1" applyFont="1" applyBorder="1" applyAlignment="1" applyProtection="1">
      <alignment vertical="center"/>
      <protection locked="0"/>
    </xf>
    <xf numFmtId="4" fontId="19" fillId="0" borderId="46" xfId="1" applyNumberFormat="1" applyFont="1" applyBorder="1" applyAlignment="1" applyProtection="1">
      <alignment vertical="center"/>
      <protection locked="0"/>
    </xf>
    <xf numFmtId="4" fontId="19" fillId="0" borderId="0" xfId="1" applyNumberFormat="1" applyFont="1" applyFill="1" applyBorder="1" applyAlignment="1" applyProtection="1">
      <alignment vertical="center"/>
      <protection locked="0"/>
    </xf>
    <xf numFmtId="4" fontId="8" fillId="0" borderId="45" xfId="1" applyNumberFormat="1" applyFont="1" applyFill="1" applyBorder="1" applyAlignment="1" applyProtection="1">
      <alignment vertical="center"/>
    </xf>
    <xf numFmtId="4" fontId="8" fillId="0" borderId="46" xfId="1" applyNumberFormat="1" applyFont="1" applyFill="1" applyBorder="1" applyAlignment="1" applyProtection="1">
      <alignment vertical="center"/>
      <protection locked="0"/>
    </xf>
    <xf numFmtId="4" fontId="21" fillId="0" borderId="0" xfId="1" applyNumberFormat="1" applyFont="1" applyFill="1" applyBorder="1" applyAlignment="1" applyProtection="1">
      <alignment vertical="center"/>
      <protection locked="0"/>
    </xf>
    <xf numFmtId="4" fontId="8" fillId="0" borderId="63" xfId="1" applyNumberFormat="1" applyFont="1" applyFill="1" applyBorder="1" applyAlignment="1" applyProtection="1">
      <alignment vertical="center"/>
      <protection locked="0"/>
    </xf>
    <xf numFmtId="4" fontId="5" fillId="0" borderId="46" xfId="1" applyNumberFormat="1" applyFont="1" applyFill="1" applyBorder="1" applyAlignment="1" applyProtection="1">
      <alignment vertical="center"/>
      <protection locked="0"/>
    </xf>
    <xf numFmtId="4" fontId="8" fillId="0" borderId="88" xfId="1" applyNumberFormat="1" applyFont="1" applyBorder="1" applyAlignment="1" applyProtection="1">
      <alignment vertical="center"/>
      <protection locked="0"/>
    </xf>
    <xf numFmtId="4" fontId="8" fillId="0" borderId="42" xfId="1" applyNumberFormat="1" applyFont="1" applyBorder="1" applyAlignment="1" applyProtection="1">
      <alignment vertical="center"/>
      <protection locked="0"/>
    </xf>
    <xf numFmtId="4" fontId="8" fillId="0" borderId="44" xfId="1" applyNumberFormat="1" applyFont="1" applyBorder="1" applyAlignment="1" applyProtection="1">
      <alignment vertical="center"/>
      <protection locked="0"/>
    </xf>
    <xf numFmtId="4" fontId="8" fillId="0" borderId="5" xfId="1" applyNumberFormat="1" applyFont="1" applyBorder="1" applyAlignment="1" applyProtection="1">
      <alignment vertical="center"/>
      <protection locked="0"/>
    </xf>
    <xf numFmtId="4" fontId="8" fillId="0" borderId="42" xfId="1" applyNumberFormat="1" applyFont="1" applyFill="1" applyBorder="1" applyAlignment="1" applyProtection="1">
      <alignment vertical="center"/>
    </xf>
    <xf numFmtId="4" fontId="8" fillId="0" borderId="43" xfId="1" applyNumberFormat="1" applyFont="1" applyFill="1" applyBorder="1" applyAlignment="1" applyProtection="1">
      <alignment vertical="center"/>
    </xf>
    <xf numFmtId="4" fontId="8" fillId="0" borderId="86" xfId="1" applyNumberFormat="1" applyFont="1" applyBorder="1" applyAlignment="1" applyProtection="1">
      <alignment vertical="center"/>
      <protection locked="0"/>
    </xf>
    <xf numFmtId="4" fontId="11" fillId="0" borderId="45" xfId="1" applyNumberFormat="1" applyFont="1" applyFill="1" applyBorder="1" applyAlignment="1" applyProtection="1">
      <alignment vertical="center"/>
    </xf>
    <xf numFmtId="4" fontId="27" fillId="0" borderId="0" xfId="1" applyNumberFormat="1" applyFont="1" applyAlignment="1">
      <alignment vertical="center"/>
    </xf>
    <xf numFmtId="0" fontId="4" fillId="0" borderId="0" xfId="1" applyFont="1" applyFill="1" applyAlignment="1">
      <alignment horizontal="left"/>
    </xf>
    <xf numFmtId="0" fontId="5" fillId="0" borderId="0" xfId="1" applyFont="1" applyFill="1" applyAlignment="1"/>
    <xf numFmtId="4" fontId="8" fillId="0" borderId="0" xfId="1" applyNumberFormat="1" applyFont="1" applyFill="1" applyAlignment="1">
      <alignment vertical="center"/>
    </xf>
    <xf numFmtId="4" fontId="11" fillId="0" borderId="43" xfId="1" applyNumberFormat="1" applyFont="1" applyFill="1" applyBorder="1" applyAlignment="1" applyProtection="1">
      <alignment vertical="center"/>
    </xf>
    <xf numFmtId="4" fontId="11" fillId="0" borderId="44" xfId="1" applyNumberFormat="1" applyFont="1" applyFill="1" applyBorder="1" applyAlignment="1" applyProtection="1">
      <alignment vertical="center"/>
    </xf>
    <xf numFmtId="0" fontId="8" fillId="0" borderId="0" xfId="1" applyNumberFormat="1" applyFont="1" applyAlignment="1">
      <alignment vertical="center"/>
    </xf>
    <xf numFmtId="4" fontId="11" fillId="2" borderId="3" xfId="1" applyNumberFormat="1" applyFont="1" applyFill="1" applyBorder="1" applyAlignment="1">
      <alignment horizontal="center" vertical="center"/>
    </xf>
    <xf numFmtId="4" fontId="11" fillId="6" borderId="42" xfId="1" applyNumberFormat="1" applyFont="1" applyFill="1" applyBorder="1" applyAlignment="1">
      <alignment horizontal="center" vertical="center"/>
    </xf>
    <xf numFmtId="4" fontId="11" fillId="6" borderId="4" xfId="1" applyNumberFormat="1" applyFont="1" applyFill="1" applyBorder="1" applyAlignment="1">
      <alignment horizontal="center" vertical="center"/>
    </xf>
    <xf numFmtId="4" fontId="8" fillId="0" borderId="95" xfId="1" applyNumberFormat="1" applyFont="1" applyFill="1" applyBorder="1" applyAlignment="1" applyProtection="1">
      <alignment vertical="center"/>
      <protection locked="0"/>
    </xf>
    <xf numFmtId="4" fontId="8" fillId="0" borderId="83" xfId="1" applyNumberFormat="1" applyFont="1" applyFill="1" applyBorder="1" applyAlignment="1" applyProtection="1">
      <alignment vertical="center"/>
      <protection locked="0"/>
    </xf>
    <xf numFmtId="4" fontId="8" fillId="0" borderId="105" xfId="1" applyNumberFormat="1" applyFont="1" applyFill="1" applyBorder="1" applyAlignment="1" applyProtection="1">
      <alignment vertical="center"/>
      <protection locked="0"/>
    </xf>
    <xf numFmtId="4" fontId="8" fillId="0" borderId="86" xfId="1" applyNumberFormat="1" applyFont="1" applyFill="1" applyBorder="1" applyAlignment="1" applyProtection="1">
      <alignment vertical="center"/>
      <protection locked="0"/>
    </xf>
    <xf numFmtId="4" fontId="8" fillId="0" borderId="87" xfId="1" applyNumberFormat="1" applyFont="1" applyFill="1" applyBorder="1" applyAlignment="1" applyProtection="1">
      <alignment vertical="center"/>
      <protection locked="0"/>
    </xf>
    <xf numFmtId="4" fontId="5" fillId="0" borderId="74" xfId="1" applyNumberFormat="1" applyFont="1" applyBorder="1" applyAlignment="1">
      <alignment vertical="center" wrapText="1"/>
    </xf>
    <xf numFmtId="4" fontId="5" fillId="0" borderId="72" xfId="1" applyNumberFormat="1" applyFont="1" applyBorder="1" applyAlignment="1">
      <alignment vertical="center" wrapText="1"/>
    </xf>
    <xf numFmtId="4" fontId="11" fillId="0" borderId="0" xfId="1" applyNumberFormat="1" applyFont="1" applyAlignment="1">
      <alignment vertical="center"/>
    </xf>
    <xf numFmtId="4" fontId="11" fillId="0" borderId="96" xfId="1" applyNumberFormat="1" applyFont="1" applyFill="1" applyBorder="1" applyAlignment="1">
      <alignment horizontal="right" vertical="center"/>
    </xf>
    <xf numFmtId="4" fontId="11" fillId="0" borderId="91" xfId="1" applyNumberFormat="1" applyFont="1" applyFill="1" applyBorder="1" applyAlignment="1" applyProtection="1">
      <alignment vertical="center"/>
      <protection locked="0"/>
    </xf>
    <xf numFmtId="4" fontId="11" fillId="0" borderId="95" xfId="1" applyNumberFormat="1" applyFont="1" applyBorder="1" applyAlignment="1">
      <alignment horizontal="right" vertical="center"/>
    </xf>
    <xf numFmtId="4" fontId="11" fillId="0" borderId="102" xfId="1" applyNumberFormat="1" applyFont="1" applyBorder="1" applyAlignment="1">
      <alignment horizontal="right" vertical="center"/>
    </xf>
    <xf numFmtId="4" fontId="8" fillId="0" borderId="49" xfId="1" applyNumberFormat="1" applyFont="1" applyBorder="1" applyAlignment="1">
      <alignment vertical="center"/>
    </xf>
    <xf numFmtId="4" fontId="8" fillId="0" borderId="106" xfId="1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9" fillId="0" borderId="0" xfId="1" applyFont="1" applyBorder="1" applyAlignment="1">
      <alignment wrapText="1"/>
    </xf>
    <xf numFmtId="0" fontId="9" fillId="0" borderId="0" xfId="1" applyFont="1" applyAlignment="1">
      <alignment horizontal="center" wrapText="1"/>
    </xf>
    <xf numFmtId="4" fontId="6" fillId="6" borderId="3" xfId="1" applyNumberFormat="1" applyFont="1" applyFill="1" applyBorder="1" applyAlignment="1">
      <alignment horizontal="center" vertical="center" wrapText="1"/>
    </xf>
    <xf numFmtId="4" fontId="6" fillId="6" borderId="5" xfId="1" applyNumberFormat="1" applyFont="1" applyFill="1" applyBorder="1" applyAlignment="1">
      <alignment horizontal="center" vertical="center" wrapText="1"/>
    </xf>
    <xf numFmtId="4" fontId="5" fillId="0" borderId="3" xfId="1" applyNumberFormat="1" applyFont="1" applyBorder="1" applyAlignment="1">
      <alignment vertical="center" wrapText="1"/>
    </xf>
    <xf numFmtId="4" fontId="5" fillId="0" borderId="5" xfId="1" applyNumberFormat="1" applyFont="1" applyBorder="1" applyAlignment="1">
      <alignment vertical="center" wrapText="1"/>
    </xf>
    <xf numFmtId="14" fontId="9" fillId="0" borderId="0" xfId="1" applyNumberFormat="1" applyFont="1" applyBorder="1" applyAlignment="1">
      <alignment horizontal="center" wrapText="1"/>
    </xf>
    <xf numFmtId="0" fontId="9" fillId="0" borderId="0" xfId="1" applyFont="1" applyBorder="1" applyAlignment="1">
      <alignment horizontal="center" wrapText="1"/>
    </xf>
    <xf numFmtId="166" fontId="9" fillId="0" borderId="0" xfId="1" applyNumberFormat="1" applyFont="1" applyBorder="1" applyAlignment="1">
      <alignment horizontal="center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/>
    <xf numFmtId="4" fontId="8" fillId="0" borderId="82" xfId="1" applyNumberFormat="1" applyFont="1" applyFill="1" applyBorder="1" applyAlignment="1">
      <alignment vertical="center" wrapText="1"/>
    </xf>
    <xf numFmtId="4" fontId="8" fillId="0" borderId="46" xfId="1" applyNumberFormat="1" applyFont="1" applyFill="1" applyBorder="1" applyAlignment="1">
      <alignment vertical="center" wrapText="1"/>
    </xf>
    <xf numFmtId="4" fontId="8" fillId="0" borderId="82" xfId="1" applyNumberFormat="1" applyFont="1" applyFill="1" applyBorder="1" applyAlignment="1">
      <alignment horizontal="left" vertical="center" wrapText="1"/>
    </xf>
    <xf numFmtId="4" fontId="8" fillId="0" borderId="46" xfId="1" applyNumberFormat="1" applyFont="1" applyFill="1" applyBorder="1" applyAlignment="1">
      <alignment horizontal="left" vertical="center" wrapText="1"/>
    </xf>
    <xf numFmtId="4" fontId="8" fillId="0" borderId="112" xfId="1" applyNumberFormat="1" applyFont="1" applyFill="1" applyBorder="1" applyAlignment="1">
      <alignment horizontal="left" vertical="center" wrapText="1"/>
    </xf>
    <xf numFmtId="4" fontId="8" fillId="0" borderId="50" xfId="1" applyNumberFormat="1" applyFont="1" applyFill="1" applyBorder="1" applyAlignment="1">
      <alignment horizontal="left" vertical="center" wrapText="1"/>
    </xf>
    <xf numFmtId="4" fontId="11" fillId="6" borderId="90" xfId="1" applyNumberFormat="1" applyFont="1" applyFill="1" applyBorder="1" applyAlignment="1">
      <alignment vertical="center"/>
    </xf>
    <xf numFmtId="4" fontId="11" fillId="6" borderId="5" xfId="1" applyNumberFormat="1" applyFont="1" applyFill="1" applyBorder="1" applyAlignment="1">
      <alignment vertical="center"/>
    </xf>
    <xf numFmtId="4" fontId="11" fillId="0" borderId="0" xfId="1" applyNumberFormat="1" applyFont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4" fontId="6" fillId="0" borderId="0" xfId="1" applyNumberFormat="1" applyFont="1" applyAlignment="1">
      <alignment horizontal="left" vertical="center"/>
    </xf>
    <xf numFmtId="4" fontId="11" fillId="0" borderId="0" xfId="1" applyNumberFormat="1" applyFont="1" applyAlignment="1">
      <alignment horizontal="left" vertical="center"/>
    </xf>
    <xf numFmtId="4" fontId="11" fillId="6" borderId="6" xfId="1" applyNumberFormat="1" applyFont="1" applyFill="1" applyBorder="1" applyAlignment="1">
      <alignment horizontal="center" vertical="center"/>
    </xf>
    <xf numFmtId="4" fontId="11" fillId="6" borderId="93" xfId="1" applyNumberFormat="1" applyFont="1" applyFill="1" applyBorder="1" applyAlignment="1">
      <alignment horizontal="center" vertical="center"/>
    </xf>
    <xf numFmtId="4" fontId="11" fillId="2" borderId="94" xfId="1" applyNumberFormat="1" applyFont="1" applyFill="1" applyBorder="1" applyAlignment="1">
      <alignment horizontal="center" vertical="center"/>
    </xf>
    <xf numFmtId="4" fontId="11" fillId="6" borderId="1" xfId="1" applyNumberFormat="1" applyFont="1" applyFill="1" applyBorder="1" applyAlignment="1">
      <alignment horizontal="center" vertical="center"/>
    </xf>
    <xf numFmtId="4" fontId="6" fillId="2" borderId="109" xfId="1" applyNumberFormat="1" applyFont="1" applyFill="1" applyBorder="1" applyAlignment="1">
      <alignment horizontal="center" vertical="center" wrapText="1"/>
    </xf>
    <xf numFmtId="4" fontId="5" fillId="2" borderId="110" xfId="1" applyNumberFormat="1" applyFont="1" applyFill="1" applyBorder="1" applyAlignment="1">
      <alignment horizontal="center" vertical="center"/>
    </xf>
    <xf numFmtId="4" fontId="5" fillId="2" borderId="98" xfId="1" applyNumberFormat="1" applyFont="1" applyFill="1" applyBorder="1" applyAlignment="1">
      <alignment horizontal="center" vertical="center"/>
    </xf>
    <xf numFmtId="4" fontId="8" fillId="0" borderId="111" xfId="1" applyNumberFormat="1" applyFont="1" applyFill="1" applyBorder="1" applyAlignment="1">
      <alignment vertical="center" wrapText="1"/>
    </xf>
    <xf numFmtId="4" fontId="8" fillId="0" borderId="44" xfId="1" applyNumberFormat="1" applyFont="1" applyFill="1" applyBorder="1" applyAlignment="1">
      <alignment vertical="center" wrapText="1"/>
    </xf>
    <xf numFmtId="4" fontId="5" fillId="0" borderId="95" xfId="1" applyNumberFormat="1" applyFont="1" applyFill="1" applyBorder="1" applyAlignment="1" applyProtection="1">
      <alignment vertical="center" wrapText="1"/>
      <protection locked="0"/>
    </xf>
    <xf numFmtId="4" fontId="5" fillId="0" borderId="83" xfId="1" applyNumberFormat="1" applyFont="1" applyFill="1" applyBorder="1" applyAlignment="1" applyProtection="1">
      <alignment vertical="center" wrapText="1"/>
      <protection locked="0"/>
    </xf>
    <xf numFmtId="4" fontId="5" fillId="0" borderId="46" xfId="1" applyNumberFormat="1" applyFont="1" applyFill="1" applyBorder="1" applyAlignment="1" applyProtection="1">
      <alignment vertical="center" wrapText="1"/>
      <protection locked="0"/>
    </xf>
    <xf numFmtId="4" fontId="5" fillId="0" borderId="102" xfId="1" applyNumberFormat="1" applyFont="1" applyFill="1" applyBorder="1" applyAlignment="1" applyProtection="1">
      <alignment vertical="center"/>
      <protection locked="0"/>
    </xf>
    <xf numFmtId="4" fontId="5" fillId="0" borderId="106" xfId="1" applyNumberFormat="1" applyFont="1" applyFill="1" applyBorder="1" applyAlignment="1" applyProtection="1">
      <alignment vertical="center"/>
      <protection locked="0"/>
    </xf>
    <xf numFmtId="4" fontId="5" fillId="0" borderId="50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left" vertical="center"/>
      <protection locked="0"/>
    </xf>
    <xf numFmtId="4" fontId="6" fillId="2" borderId="4" xfId="1" applyNumberFormat="1" applyFont="1" applyFill="1" applyBorder="1" applyAlignment="1" applyProtection="1">
      <alignment horizontal="left" vertical="center"/>
      <protection locked="0"/>
    </xf>
    <xf numFmtId="4" fontId="6" fillId="2" borderId="5" xfId="1" applyNumberFormat="1" applyFont="1" applyFill="1" applyBorder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center" vertical="center"/>
      <protection locked="0"/>
    </xf>
    <xf numFmtId="4" fontId="11" fillId="2" borderId="4" xfId="1" applyNumberFormat="1" applyFont="1" applyFill="1" applyBorder="1" applyAlignment="1" applyProtection="1">
      <alignment horizontal="center" vertical="center"/>
      <protection locked="0"/>
    </xf>
    <xf numFmtId="4" fontId="11" fillId="2" borderId="5" xfId="1" applyNumberFormat="1" applyFont="1" applyFill="1" applyBorder="1" applyAlignment="1" applyProtection="1">
      <alignment horizontal="center" vertical="center"/>
      <protection locked="0"/>
    </xf>
    <xf numFmtId="4" fontId="6" fillId="0" borderId="3" xfId="1" applyNumberFormat="1" applyFont="1" applyFill="1" applyBorder="1" applyAlignment="1" applyProtection="1">
      <alignment vertical="center" wrapText="1"/>
      <protection locked="0"/>
    </xf>
    <xf numFmtId="4" fontId="6" fillId="0" borderId="4" xfId="1" applyNumberFormat="1" applyFont="1" applyFill="1" applyBorder="1" applyAlignment="1" applyProtection="1">
      <alignment vertical="center" wrapText="1"/>
      <protection locked="0"/>
    </xf>
    <xf numFmtId="4" fontId="6" fillId="0" borderId="5" xfId="1" applyNumberFormat="1" applyFont="1" applyFill="1" applyBorder="1" applyAlignment="1" applyProtection="1">
      <alignment vertical="center" wrapText="1"/>
      <protection locked="0"/>
    </xf>
    <xf numFmtId="4" fontId="5" fillId="0" borderId="61" xfId="1" applyNumberFormat="1" applyFont="1" applyFill="1" applyBorder="1" applyAlignment="1" applyProtection="1">
      <alignment vertical="center"/>
      <protection locked="0"/>
    </xf>
    <xf numFmtId="4" fontId="5" fillId="0" borderId="62" xfId="1" applyNumberFormat="1" applyFont="1" applyFill="1" applyBorder="1" applyAlignment="1" applyProtection="1">
      <alignment vertical="center"/>
      <protection locked="0"/>
    </xf>
    <xf numFmtId="4" fontId="5" fillId="0" borderId="44" xfId="1" applyNumberFormat="1" applyFont="1" applyFill="1" applyBorder="1" applyAlignment="1" applyProtection="1">
      <alignment vertical="center"/>
      <protection locked="0"/>
    </xf>
    <xf numFmtId="4" fontId="5" fillId="0" borderId="96" xfId="1" applyNumberFormat="1" applyFont="1" applyFill="1" applyBorder="1" applyAlignment="1" applyProtection="1">
      <alignment vertical="center"/>
      <protection locked="0"/>
    </xf>
    <xf numFmtId="4" fontId="5" fillId="0" borderId="91" xfId="1" applyNumberFormat="1" applyFont="1" applyFill="1" applyBorder="1" applyAlignment="1" applyProtection="1">
      <alignment vertical="center"/>
      <protection locked="0"/>
    </xf>
    <xf numFmtId="4" fontId="5" fillId="0" borderId="67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/>
      <protection locked="0"/>
    </xf>
    <xf numFmtId="4" fontId="5" fillId="0" borderId="83" xfId="1" applyNumberFormat="1" applyFont="1" applyFill="1" applyBorder="1" applyAlignment="1" applyProtection="1">
      <alignment vertical="center"/>
      <protection locked="0"/>
    </xf>
    <xf numFmtId="4" fontId="5" fillId="0" borderId="46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Fill="1" applyBorder="1" applyAlignment="1" applyProtection="1">
      <alignment vertical="center"/>
      <protection locked="0"/>
    </xf>
    <xf numFmtId="4" fontId="8" fillId="0" borderId="106" xfId="1" applyNumberFormat="1" applyFont="1" applyFill="1" applyBorder="1" applyAlignment="1" applyProtection="1">
      <alignment vertical="center"/>
      <protection locked="0"/>
    </xf>
    <xf numFmtId="4" fontId="8" fillId="0" borderId="50" xfId="1" applyNumberFormat="1" applyFont="1" applyFill="1" applyBorder="1" applyAlignment="1" applyProtection="1">
      <alignment vertical="center"/>
      <protection locked="0"/>
    </xf>
    <xf numFmtId="4" fontId="11" fillId="0" borderId="0" xfId="1" applyNumberFormat="1" applyFont="1" applyAlignment="1" applyProtection="1">
      <alignment horizontal="left" vertical="center"/>
      <protection locked="0"/>
    </xf>
    <xf numFmtId="4" fontId="5" fillId="0" borderId="61" xfId="1" applyNumberFormat="1" applyFont="1" applyFill="1" applyBorder="1" applyAlignment="1" applyProtection="1">
      <alignment vertical="center" wrapText="1"/>
      <protection locked="0"/>
    </xf>
    <xf numFmtId="4" fontId="5" fillId="0" borderId="62" xfId="1" applyNumberFormat="1" applyFont="1" applyFill="1" applyBorder="1" applyAlignment="1" applyProtection="1">
      <alignment vertical="center" wrapText="1"/>
      <protection locked="0"/>
    </xf>
    <xf numFmtId="4" fontId="5" fillId="0" borderId="44" xfId="1" applyNumberFormat="1" applyFont="1" applyFill="1" applyBorder="1" applyAlignment="1" applyProtection="1">
      <alignment vertical="center" wrapText="1"/>
      <protection locked="0"/>
    </xf>
    <xf numFmtId="4" fontId="5" fillId="0" borderId="29" xfId="1" applyNumberFormat="1" applyFont="1" applyFill="1" applyBorder="1" applyAlignment="1" applyProtection="1">
      <alignment vertical="center" wrapText="1"/>
      <protection locked="0"/>
    </xf>
    <xf numFmtId="4" fontId="5" fillId="0" borderId="0" xfId="1" applyNumberFormat="1" applyFont="1" applyFill="1" applyBorder="1" applyAlignment="1" applyProtection="1">
      <alignment vertical="center" wrapText="1"/>
      <protection locked="0"/>
    </xf>
    <xf numFmtId="4" fontId="5" fillId="0" borderId="30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Fill="1" applyBorder="1" applyAlignment="1" applyProtection="1">
      <alignment vertical="center"/>
      <protection locked="0"/>
    </xf>
    <xf numFmtId="4" fontId="6" fillId="0" borderId="4" xfId="1" applyNumberFormat="1" applyFont="1" applyFill="1" applyBorder="1" applyAlignment="1" applyProtection="1">
      <alignment vertical="center"/>
      <protection locked="0"/>
    </xf>
    <xf numFmtId="4" fontId="6" fillId="0" borderId="5" xfId="1" applyNumberFormat="1" applyFont="1" applyFill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>
      <alignment vertical="center" wrapText="1"/>
    </xf>
    <xf numFmtId="4" fontId="8" fillId="0" borderId="83" xfId="1" applyNumberFormat="1" applyFont="1" applyFill="1" applyBorder="1" applyAlignment="1">
      <alignment vertical="center" wrapText="1"/>
    </xf>
    <xf numFmtId="4" fontId="5" fillId="0" borderId="102" xfId="1" applyNumberFormat="1" applyFont="1" applyFill="1" applyBorder="1" applyAlignment="1" applyProtection="1">
      <alignment vertical="center" wrapText="1"/>
      <protection locked="0"/>
    </xf>
    <xf numFmtId="4" fontId="5" fillId="0" borderId="106" xfId="1" applyNumberFormat="1" applyFont="1" applyFill="1" applyBorder="1" applyAlignment="1" applyProtection="1">
      <alignment vertical="center" wrapText="1"/>
      <protection locked="0"/>
    </xf>
    <xf numFmtId="4" fontId="5" fillId="0" borderId="50" xfId="1" applyNumberFormat="1" applyFont="1" applyFill="1" applyBorder="1" applyAlignment="1" applyProtection="1">
      <alignment vertical="center" wrapText="1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4" xfId="1" applyNumberFormat="1" applyFont="1" applyFill="1" applyBorder="1" applyAlignment="1" applyProtection="1">
      <alignment horizontal="center" vertical="center"/>
      <protection locked="0"/>
    </xf>
    <xf numFmtId="4" fontId="6" fillId="2" borderId="5" xfId="1" applyNumberFormat="1" applyFont="1" applyFill="1" applyBorder="1" applyAlignment="1" applyProtection="1">
      <alignment horizontal="center" vertical="center"/>
      <protection locked="0"/>
    </xf>
    <xf numFmtId="4" fontId="6" fillId="0" borderId="94" xfId="1" applyNumberFormat="1" applyFont="1" applyFill="1" applyBorder="1" applyAlignment="1" applyProtection="1">
      <alignment vertical="center" wrapText="1"/>
      <protection locked="0"/>
    </xf>
    <xf numFmtId="4" fontId="6" fillId="0" borderId="1" xfId="1" applyNumberFormat="1" applyFont="1" applyFill="1" applyBorder="1" applyAlignment="1" applyProtection="1">
      <alignment vertical="center" wrapText="1"/>
      <protection locked="0"/>
    </xf>
    <xf numFmtId="4" fontId="6" fillId="0" borderId="2" xfId="1" applyNumberFormat="1" applyFont="1" applyFill="1" applyBorder="1" applyAlignment="1" applyProtection="1">
      <alignment vertical="center" wrapText="1"/>
      <protection locked="0"/>
    </xf>
    <xf numFmtId="4" fontId="11" fillId="0" borderId="95" xfId="1" applyNumberFormat="1" applyFont="1" applyFill="1" applyBorder="1" applyAlignment="1" applyProtection="1">
      <alignment vertical="center"/>
      <protection locked="0"/>
    </xf>
    <xf numFmtId="4" fontId="11" fillId="0" borderId="83" xfId="1" applyNumberFormat="1" applyFont="1" applyFill="1" applyBorder="1" applyAlignment="1" applyProtection="1">
      <alignment vertical="center"/>
      <protection locked="0"/>
    </xf>
    <xf numFmtId="4" fontId="11" fillId="0" borderId="46" xfId="1" applyNumberFormat="1" applyFont="1" applyFill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vertical="center" wrapText="1"/>
      <protection locked="0"/>
    </xf>
    <xf numFmtId="4" fontId="8" fillId="0" borderId="83" xfId="1" applyNumberFormat="1" applyFont="1" applyFill="1" applyBorder="1" applyAlignment="1" applyProtection="1">
      <alignment vertical="center" wrapText="1"/>
      <protection locked="0"/>
    </xf>
    <xf numFmtId="4" fontId="8" fillId="0" borderId="46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Border="1" applyAlignment="1" applyProtection="1">
      <alignment horizontal="left" vertical="center" wrapText="1"/>
      <protection locked="0"/>
    </xf>
    <xf numFmtId="4" fontId="6" fillId="0" borderId="4" xfId="1" applyNumberFormat="1" applyFont="1" applyBorder="1" applyAlignment="1" applyProtection="1">
      <alignment horizontal="left" vertical="center" wrapText="1"/>
      <protection locked="0"/>
    </xf>
    <xf numFmtId="4" fontId="6" fillId="0" borderId="5" xfId="1" applyNumberFormat="1" applyFont="1" applyBorder="1" applyAlignment="1" applyProtection="1">
      <alignment horizontal="left" vertical="center" wrapText="1"/>
      <protection locked="0"/>
    </xf>
    <xf numFmtId="4" fontId="11" fillId="0" borderId="61" xfId="1" applyNumberFormat="1" applyFont="1" applyFill="1" applyBorder="1" applyAlignment="1" applyProtection="1">
      <alignment vertical="center" wrapText="1"/>
      <protection locked="0"/>
    </xf>
    <xf numFmtId="4" fontId="11" fillId="0" borderId="62" xfId="1" applyNumberFormat="1" applyFont="1" applyFill="1" applyBorder="1" applyAlignment="1" applyProtection="1">
      <alignment vertical="center" wrapText="1"/>
      <protection locked="0"/>
    </xf>
    <xf numFmtId="4" fontId="11" fillId="0" borderId="44" xfId="1" applyNumberFormat="1" applyFont="1" applyFill="1" applyBorder="1" applyAlignment="1" applyProtection="1">
      <alignment vertical="center" wrapText="1"/>
      <protection locked="0"/>
    </xf>
    <xf numFmtId="4" fontId="11" fillId="0" borderId="95" xfId="1" applyNumberFormat="1" applyFont="1" applyFill="1" applyBorder="1" applyAlignment="1" applyProtection="1">
      <alignment vertical="center" wrapText="1"/>
      <protection locked="0"/>
    </xf>
    <xf numFmtId="4" fontId="11" fillId="0" borderId="83" xfId="1" applyNumberFormat="1" applyFont="1" applyFill="1" applyBorder="1" applyAlignment="1" applyProtection="1">
      <alignment vertical="center" wrapText="1"/>
      <protection locked="0"/>
    </xf>
    <xf numFmtId="4" fontId="11" fillId="0" borderId="46" xfId="1" applyNumberFormat="1" applyFont="1" applyFill="1" applyBorder="1" applyAlignment="1" applyProtection="1">
      <alignment vertical="center" wrapText="1"/>
      <protection locked="0"/>
    </xf>
    <xf numFmtId="0" fontId="4" fillId="0" borderId="0" xfId="1" applyFont="1" applyAlignment="1">
      <alignment horizontal="left" wrapText="1"/>
    </xf>
    <xf numFmtId="0" fontId="5" fillId="0" borderId="0" xfId="1" applyFont="1" applyAlignment="1"/>
    <xf numFmtId="4" fontId="6" fillId="0" borderId="94" xfId="1" applyNumberFormat="1" applyFont="1" applyFill="1" applyBorder="1" applyAlignment="1" applyProtection="1">
      <alignment vertical="center"/>
      <protection locked="0"/>
    </xf>
    <xf numFmtId="4" fontId="6" fillId="0" borderId="1" xfId="1" applyNumberFormat="1" applyFont="1" applyFill="1" applyBorder="1" applyAlignment="1" applyProtection="1">
      <alignment vertical="center"/>
      <protection locked="0"/>
    </xf>
    <xf numFmtId="4" fontId="6" fillId="0" borderId="2" xfId="1" applyNumberFormat="1" applyFont="1" applyFill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8" fillId="0" borderId="95" xfId="1" applyNumberFormat="1" applyFont="1" applyBorder="1" applyAlignment="1" applyProtection="1">
      <alignment horizontal="left" vertical="center" wrapText="1"/>
      <protection locked="0"/>
    </xf>
    <xf numFmtId="4" fontId="8" fillId="0" borderId="46" xfId="1" applyNumberFormat="1" applyFont="1" applyBorder="1" applyAlignment="1" applyProtection="1">
      <alignment horizontal="left" vertical="center" wrapText="1"/>
      <protection locked="0"/>
    </xf>
    <xf numFmtId="4" fontId="8" fillId="0" borderId="102" xfId="1" applyNumberFormat="1" applyFont="1" applyFill="1" applyBorder="1" applyAlignment="1" applyProtection="1">
      <alignment horizontal="left" vertical="center"/>
      <protection locked="0"/>
    </xf>
    <xf numFmtId="4" fontId="8" fillId="0" borderId="50" xfId="1" applyNumberFormat="1" applyFont="1" applyFill="1" applyBorder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left" vertical="center"/>
      <protection locked="0"/>
    </xf>
    <xf numFmtId="4" fontId="11" fillId="2" borderId="5" xfId="1" applyNumberFormat="1" applyFont="1" applyFill="1" applyBorder="1" applyAlignment="1" applyProtection="1">
      <alignment horizontal="left" vertical="center"/>
      <protection locked="0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4" fontId="8" fillId="0" borderId="95" xfId="1" applyNumberFormat="1" applyFont="1" applyBorder="1" applyAlignment="1" applyProtection="1">
      <alignment horizontal="left" vertical="center"/>
      <protection locked="0"/>
    </xf>
    <xf numFmtId="4" fontId="8" fillId="0" borderId="46" xfId="1" applyNumberFormat="1" applyFont="1" applyBorder="1" applyAlignment="1" applyProtection="1">
      <alignment horizontal="left" vertical="center"/>
      <protection locked="0"/>
    </xf>
    <xf numFmtId="4" fontId="8" fillId="0" borderId="95" xfId="1" applyNumberFormat="1" applyFont="1" applyFill="1" applyBorder="1" applyAlignment="1" applyProtection="1">
      <alignment horizontal="left" vertical="center"/>
      <protection locked="0"/>
    </xf>
    <xf numFmtId="4" fontId="8" fillId="0" borderId="46" xfId="1" applyNumberFormat="1" applyFont="1" applyFill="1" applyBorder="1" applyAlignment="1" applyProtection="1">
      <alignment horizontal="left" vertical="center"/>
      <protection locked="0"/>
    </xf>
    <xf numFmtId="4" fontId="5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11" fillId="2" borderId="6" xfId="1" applyNumberFormat="1" applyFont="1" applyFill="1" applyBorder="1" applyAlignment="1" applyProtection="1">
      <alignment horizontal="center" vertical="center"/>
      <protection locked="0"/>
    </xf>
    <xf numFmtId="4" fontId="11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5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2" xfId="1" applyFont="1" applyBorder="1" applyAlignment="1">
      <alignment horizontal="center" vertical="center" wrapText="1"/>
    </xf>
    <xf numFmtId="0" fontId="9" fillId="2" borderId="94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4" fontId="8" fillId="0" borderId="61" xfId="1" applyNumberFormat="1" applyFont="1" applyBorder="1" applyAlignment="1" applyProtection="1">
      <alignment horizontal="left" vertical="center"/>
      <protection locked="0"/>
    </xf>
    <xf numFmtId="4" fontId="8" fillId="0" borderId="44" xfId="1" applyNumberFormat="1" applyFont="1" applyBorder="1" applyAlignment="1" applyProtection="1">
      <alignment horizontal="left" vertical="center"/>
      <protection locked="0"/>
    </xf>
    <xf numFmtId="4" fontId="19" fillId="0" borderId="95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1" applyNumberFormat="1" applyFont="1" applyFill="1" applyBorder="1" applyAlignment="1" applyProtection="1">
      <alignment horizontal="left" vertical="center" wrapText="1" indent="1"/>
      <protection locked="0"/>
    </xf>
    <xf numFmtId="4" fontId="11" fillId="2" borderId="3" xfId="1" applyNumberFormat="1" applyFont="1" applyFill="1" applyBorder="1" applyAlignment="1" applyProtection="1">
      <alignment vertical="center"/>
      <protection locked="0"/>
    </xf>
    <xf numFmtId="4" fontId="11" fillId="2" borderId="4" xfId="1" applyNumberFormat="1" applyFont="1" applyFill="1" applyBorder="1" applyAlignment="1" applyProtection="1">
      <alignment vertical="center"/>
      <protection locked="0"/>
    </xf>
    <xf numFmtId="4" fontId="11" fillId="2" borderId="5" xfId="1" applyNumberFormat="1" applyFont="1" applyFill="1" applyBorder="1" applyAlignment="1" applyProtection="1">
      <alignment vertical="center"/>
      <protection locked="0"/>
    </xf>
    <xf numFmtId="4" fontId="19" fillId="0" borderId="95" xfId="1" applyNumberFormat="1" applyFont="1" applyFill="1" applyBorder="1" applyAlignment="1" applyProtection="1">
      <alignment horizontal="left" vertical="center" indent="1"/>
      <protection locked="0"/>
    </xf>
    <xf numFmtId="4" fontId="19" fillId="0" borderId="83" xfId="1" applyNumberFormat="1" applyFont="1" applyFill="1" applyBorder="1" applyAlignment="1" applyProtection="1">
      <alignment horizontal="left" vertical="center" indent="1"/>
      <protection locked="0"/>
    </xf>
    <xf numFmtId="4" fontId="19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95" xfId="1" applyNumberFormat="1" applyFont="1" applyFill="1" applyBorder="1" applyAlignment="1" applyProtection="1">
      <alignment vertical="center"/>
      <protection locked="0"/>
    </xf>
    <xf numFmtId="4" fontId="8" fillId="0" borderId="83" xfId="1" applyNumberFormat="1" applyFont="1" applyFill="1" applyBorder="1" applyAlignment="1" applyProtection="1">
      <alignment vertical="center"/>
      <protection locked="0"/>
    </xf>
    <xf numFmtId="4" fontId="8" fillId="0" borderId="46" xfId="1" applyNumberFormat="1" applyFont="1" applyFill="1" applyBorder="1" applyAlignment="1" applyProtection="1">
      <alignment vertical="center"/>
      <protection locked="0"/>
    </xf>
    <xf numFmtId="4" fontId="24" fillId="0" borderId="95" xfId="1" applyNumberFormat="1" applyFont="1" applyFill="1" applyBorder="1" applyAlignment="1" applyProtection="1">
      <alignment horizontal="left" vertical="center" indent="1"/>
      <protection locked="0"/>
    </xf>
    <xf numFmtId="4" fontId="24" fillId="0" borderId="83" xfId="1" applyNumberFormat="1" applyFont="1" applyFill="1" applyBorder="1" applyAlignment="1" applyProtection="1">
      <alignment horizontal="left" vertical="center" indent="1"/>
      <protection locked="0"/>
    </xf>
    <xf numFmtId="4" fontId="24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61" xfId="1" applyNumberFormat="1" applyFont="1" applyFill="1" applyBorder="1" applyAlignment="1" applyProtection="1">
      <alignment vertical="center"/>
      <protection locked="0"/>
    </xf>
    <xf numFmtId="4" fontId="8" fillId="0" borderId="62" xfId="1" applyNumberFormat="1" applyFont="1" applyFill="1" applyBorder="1" applyAlignment="1" applyProtection="1">
      <alignment vertical="center"/>
      <protection locked="0"/>
    </xf>
    <xf numFmtId="4" fontId="8" fillId="0" borderId="44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Fill="1" applyBorder="1" applyAlignment="1" applyProtection="1">
      <alignment vertical="center" wrapText="1"/>
      <protection locked="0"/>
    </xf>
    <xf numFmtId="4" fontId="8" fillId="0" borderId="106" xfId="1" applyNumberFormat="1" applyFont="1" applyFill="1" applyBorder="1" applyAlignment="1" applyProtection="1">
      <alignment vertical="center" wrapText="1"/>
      <protection locked="0"/>
    </xf>
    <xf numFmtId="4" fontId="8" fillId="0" borderId="50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Fill="1" applyBorder="1" applyAlignment="1" applyProtection="1">
      <alignment horizontal="left" vertical="center" wrapText="1"/>
      <protection locked="0"/>
    </xf>
    <xf numFmtId="4" fontId="6" fillId="0" borderId="4" xfId="1" applyNumberFormat="1" applyFont="1" applyFill="1" applyBorder="1" applyAlignment="1" applyProtection="1">
      <alignment horizontal="left" vertical="center" wrapText="1"/>
      <protection locked="0"/>
    </xf>
    <xf numFmtId="4" fontId="6" fillId="0" borderId="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3" xfId="1" applyNumberFormat="1" applyFont="1" applyBorder="1" applyAlignment="1">
      <alignment horizontal="right" vertical="center"/>
    </xf>
    <xf numFmtId="4" fontId="8" fillId="0" borderId="5" xfId="1" applyNumberFormat="1" applyFont="1" applyBorder="1" applyAlignment="1">
      <alignment horizontal="right" vertical="center"/>
    </xf>
    <xf numFmtId="4" fontId="8" fillId="0" borderId="94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4" fontId="5" fillId="0" borderId="96" xfId="1" applyNumberFormat="1" applyFont="1" applyFill="1" applyBorder="1" applyAlignment="1">
      <alignment vertical="center" wrapText="1"/>
    </xf>
    <xf numFmtId="4" fontId="5" fillId="0" borderId="67" xfId="1" applyNumberFormat="1" applyFont="1" applyFill="1" applyBorder="1" applyAlignment="1">
      <alignment vertical="center" wrapText="1"/>
    </xf>
    <xf numFmtId="4" fontId="5" fillId="0" borderId="102" xfId="1" applyNumberFormat="1" applyFont="1" applyFill="1" applyBorder="1" applyAlignment="1">
      <alignment vertical="center" wrapText="1"/>
    </xf>
    <xf numFmtId="4" fontId="5" fillId="0" borderId="50" xfId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4" fontId="11" fillId="2" borderId="3" xfId="1" applyNumberFormat="1" applyFont="1" applyFill="1" applyBorder="1" applyAlignment="1">
      <alignment horizontal="left" vertical="center" wrapText="1"/>
    </xf>
    <xf numFmtId="4" fontId="11" fillId="2" borderId="4" xfId="1" applyNumberFormat="1" applyFont="1" applyFill="1" applyBorder="1" applyAlignment="1">
      <alignment horizontal="left" vertical="center" wrapText="1"/>
    </xf>
    <xf numFmtId="4" fontId="11" fillId="2" borderId="5" xfId="1" applyNumberFormat="1" applyFont="1" applyFill="1" applyBorder="1" applyAlignment="1">
      <alignment horizontal="left" vertical="center" wrapText="1"/>
    </xf>
    <xf numFmtId="4" fontId="11" fillId="2" borderId="2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4" fontId="11" fillId="2" borderId="5" xfId="1" applyNumberFormat="1" applyFont="1" applyFill="1" applyBorder="1" applyAlignment="1">
      <alignment horizontal="center" vertical="center"/>
    </xf>
    <xf numFmtId="4" fontId="12" fillId="0" borderId="0" xfId="1" applyNumberFormat="1" applyFont="1" applyFill="1" applyBorder="1" applyAlignment="1">
      <alignment horizontal="left" vertical="center" wrapText="1"/>
    </xf>
    <xf numFmtId="0" fontId="13" fillId="0" borderId="0" xfId="1" applyFont="1" applyFill="1" applyAlignment="1">
      <alignment vertical="center"/>
    </xf>
    <xf numFmtId="4" fontId="5" fillId="0" borderId="0" xfId="1" applyNumberFormat="1" applyFont="1" applyFill="1" applyBorder="1" applyAlignment="1">
      <alignment horizontal="center" vertical="center" wrapText="1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center" wrapText="1"/>
    </xf>
    <xf numFmtId="4" fontId="5" fillId="0" borderId="61" xfId="1" applyNumberFormat="1" applyFont="1" applyFill="1" applyBorder="1" applyAlignment="1">
      <alignment vertical="center" wrapText="1"/>
    </xf>
    <xf numFmtId="4" fontId="5" fillId="0" borderId="44" xfId="1" applyNumberFormat="1" applyFont="1" applyFill="1" applyBorder="1" applyAlignment="1">
      <alignment vertical="center" wrapText="1"/>
    </xf>
    <xf numFmtId="4" fontId="5" fillId="0" borderId="95" xfId="1" applyNumberFormat="1" applyFont="1" applyFill="1" applyBorder="1" applyAlignment="1">
      <alignment vertical="center" wrapText="1"/>
    </xf>
    <xf numFmtId="4" fontId="5" fillId="0" borderId="46" xfId="1" applyNumberFormat="1" applyFont="1" applyFill="1" applyBorder="1" applyAlignment="1">
      <alignment vertical="center" wrapText="1"/>
    </xf>
    <xf numFmtId="4" fontId="5" fillId="0" borderId="105" xfId="1" applyNumberFormat="1" applyFont="1" applyFill="1" applyBorder="1" applyAlignment="1">
      <alignment vertical="center" wrapText="1"/>
    </xf>
    <xf numFmtId="4" fontId="5" fillId="0" borderId="88" xfId="1" applyNumberFormat="1" applyFont="1" applyFill="1" applyBorder="1" applyAlignment="1">
      <alignment vertical="center" wrapText="1"/>
    </xf>
    <xf numFmtId="4" fontId="11" fillId="0" borderId="102" xfId="1" applyNumberFormat="1" applyFont="1" applyBorder="1" applyAlignment="1" applyProtection="1">
      <alignment horizontal="left" vertical="center" wrapText="1"/>
      <protection locked="0"/>
    </xf>
    <xf numFmtId="4" fontId="11" fillId="0" borderId="50" xfId="1" applyNumberFormat="1" applyFont="1" applyBorder="1" applyAlignment="1" applyProtection="1">
      <alignment horizontal="left" vertical="center" wrapText="1"/>
      <protection locked="0"/>
    </xf>
    <xf numFmtId="4" fontId="11" fillId="6" borderId="3" xfId="1" applyNumberFormat="1" applyFont="1" applyFill="1" applyBorder="1" applyAlignment="1" applyProtection="1">
      <alignment horizontal="justify" vertical="center" wrapText="1"/>
      <protection locked="0"/>
    </xf>
    <xf numFmtId="4" fontId="11" fillId="6" borderId="5" xfId="1" applyNumberFormat="1" applyFont="1" applyFill="1" applyBorder="1" applyAlignment="1" applyProtection="1">
      <alignment horizontal="justify" vertical="center" wrapText="1"/>
      <protection locked="0"/>
    </xf>
    <xf numFmtId="4" fontId="11" fillId="0" borderId="3" xfId="1" applyNumberFormat="1" applyFont="1" applyFill="1" applyBorder="1" applyAlignment="1">
      <alignment horizontal="center" vertical="center"/>
    </xf>
    <xf numFmtId="4" fontId="11" fillId="0" borderId="5" xfId="1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/>
    </xf>
    <xf numFmtId="4" fontId="6" fillId="0" borderId="5" xfId="1" applyNumberFormat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right" vertical="center"/>
    </xf>
    <xf numFmtId="4" fontId="8" fillId="0" borderId="95" xfId="1" applyNumberFormat="1" applyFont="1" applyFill="1" applyBorder="1" applyAlignment="1" applyProtection="1">
      <alignment horizontal="left" vertical="center" wrapText="1" indent="1"/>
      <protection locked="0"/>
    </xf>
    <xf numFmtId="4" fontId="8" fillId="0" borderId="46" xfId="1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1" applyNumberFormat="1" applyFont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4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1" xfId="1" applyNumberFormat="1" applyFont="1" applyBorder="1" applyAlignment="1" applyProtection="1">
      <alignment horizontal="left" vertical="center" wrapText="1"/>
      <protection locked="0"/>
    </xf>
    <xf numFmtId="4" fontId="11" fillId="0" borderId="44" xfId="1" applyNumberFormat="1" applyFont="1" applyBorder="1" applyAlignment="1" applyProtection="1">
      <alignment horizontal="left" vertical="center" wrapText="1"/>
      <protection locked="0"/>
    </xf>
    <xf numFmtId="4" fontId="11" fillId="0" borderId="95" xfId="1" applyNumberFormat="1" applyFont="1" applyBorder="1" applyAlignment="1" applyProtection="1">
      <alignment horizontal="left" vertical="center" wrapText="1"/>
      <protection locked="0"/>
    </xf>
    <xf numFmtId="4" fontId="11" fillId="0" borderId="46" xfId="1" applyNumberFormat="1" applyFont="1" applyBorder="1" applyAlignment="1" applyProtection="1">
      <alignment horizontal="left" vertical="center" wrapText="1"/>
      <protection locked="0"/>
    </xf>
    <xf numFmtId="4" fontId="11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>
      <alignment horizontal="center" vertical="center" wrapText="1"/>
    </xf>
    <xf numFmtId="4" fontId="5" fillId="0" borderId="3" xfId="1" applyNumberFormat="1" applyFont="1" applyFill="1" applyBorder="1" applyAlignment="1" applyProtection="1">
      <alignment horizontal="left" vertical="center" wrapText="1"/>
      <protection locked="0"/>
    </xf>
    <xf numFmtId="4" fontId="5" fillId="0" borderId="5" xfId="1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Border="1" applyAlignment="1">
      <alignment wrapText="1"/>
    </xf>
    <xf numFmtId="0" fontId="5" fillId="0" borderId="0" xfId="1" applyFont="1" applyFill="1" applyAlignment="1"/>
    <xf numFmtId="4" fontId="12" fillId="0" borderId="0" xfId="1" applyNumberFormat="1" applyFont="1" applyFill="1" applyAlignment="1" applyProtection="1">
      <alignment horizontal="left" vertical="center" wrapText="1"/>
      <protection locked="0"/>
    </xf>
    <xf numFmtId="4" fontId="11" fillId="2" borderId="28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2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3" xfId="1" applyNumberFormat="1" applyFont="1" applyFill="1" applyBorder="1" applyAlignment="1" applyProtection="1">
      <alignment vertical="center"/>
      <protection locked="0"/>
    </xf>
    <xf numFmtId="4" fontId="6" fillId="6" borderId="5" xfId="1" applyNumberFormat="1" applyFont="1" applyFill="1" applyBorder="1" applyAlignment="1" applyProtection="1">
      <alignment vertical="center"/>
      <protection locked="0"/>
    </xf>
    <xf numFmtId="4" fontId="16" fillId="0" borderId="0" xfId="1" applyNumberFormat="1" applyFont="1" applyFill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4" fontId="6" fillId="6" borderId="3" xfId="1" applyNumberFormat="1" applyFont="1" applyFill="1" applyBorder="1" applyAlignment="1">
      <alignment horizontal="left" vertical="center"/>
    </xf>
    <xf numFmtId="4" fontId="6" fillId="6" borderId="5" xfId="1" applyNumberFormat="1" applyFont="1" applyFill="1" applyBorder="1" applyAlignment="1">
      <alignment horizontal="left" vertical="center"/>
    </xf>
    <xf numFmtId="4" fontId="8" fillId="0" borderId="95" xfId="1" applyNumberFormat="1" applyFont="1" applyBorder="1" applyAlignment="1" applyProtection="1">
      <alignment horizontal="justify" vertical="center"/>
      <protection locked="0"/>
    </xf>
    <xf numFmtId="4" fontId="8" fillId="0" borderId="46" xfId="1" applyNumberFormat="1" applyFont="1" applyBorder="1" applyAlignment="1" applyProtection="1">
      <alignment horizontal="justify" vertical="center"/>
      <protection locked="0"/>
    </xf>
    <xf numFmtId="4" fontId="12" fillId="0" borderId="0" xfId="1" applyNumberFormat="1" applyFont="1" applyFill="1" applyAlignment="1">
      <alignment horizontal="left" vertical="center" wrapText="1"/>
    </xf>
    <xf numFmtId="4" fontId="8" fillId="0" borderId="95" xfId="1" applyNumberFormat="1" applyFont="1" applyFill="1" applyBorder="1" applyAlignment="1" applyProtection="1">
      <alignment horizontal="left" vertical="center" indent="1"/>
      <protection locked="0"/>
    </xf>
    <xf numFmtId="4" fontId="8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102" xfId="1" applyNumberFormat="1" applyFont="1" applyFill="1" applyBorder="1" applyAlignment="1" applyProtection="1">
      <alignment horizontal="left" vertical="center" wrapText="1"/>
      <protection locked="0"/>
    </xf>
    <xf numFmtId="4" fontId="8" fillId="0" borderId="50" xfId="1" applyNumberFormat="1" applyFont="1" applyFill="1" applyBorder="1" applyAlignment="1" applyProtection="1">
      <alignment horizontal="left" vertical="center" wrapText="1"/>
      <protection locked="0"/>
    </xf>
    <xf numFmtId="4" fontId="5" fillId="0" borderId="102" xfId="1" applyNumberFormat="1" applyFont="1" applyFill="1" applyBorder="1" applyAlignment="1" applyProtection="1">
      <alignment horizontal="left" vertical="center" wrapText="1"/>
      <protection locked="0"/>
    </xf>
    <xf numFmtId="4" fontId="5" fillId="0" borderId="50" xfId="1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1" applyNumberFormat="1" applyFont="1" applyFill="1" applyAlignment="1" applyProtection="1">
      <alignment horizontal="left" vertical="center"/>
      <protection locked="0"/>
    </xf>
    <xf numFmtId="0" fontId="13" fillId="0" borderId="0" xfId="1" applyFont="1" applyAlignment="1"/>
    <xf numFmtId="4" fontId="11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1" xfId="1" applyNumberFormat="1" applyFont="1" applyFill="1" applyBorder="1" applyAlignment="1" applyProtection="1">
      <alignment vertical="center"/>
      <protection locked="0"/>
    </xf>
    <xf numFmtId="4" fontId="11" fillId="0" borderId="44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Border="1" applyAlignment="1" applyProtection="1">
      <alignment horizontal="left" vertical="center"/>
      <protection locked="0"/>
    </xf>
    <xf numFmtId="4" fontId="8" fillId="0" borderId="50" xfId="1" applyNumberFormat="1" applyFont="1" applyBorder="1" applyAlignment="1" applyProtection="1">
      <alignment horizontal="left" vertical="center"/>
      <protection locked="0"/>
    </xf>
    <xf numFmtId="4" fontId="5" fillId="0" borderId="61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4" xfId="1" applyNumberFormat="1" applyFont="1" applyFill="1" applyBorder="1" applyAlignment="1" applyProtection="1">
      <alignment horizontal="left" vertical="center" wrapText="1"/>
      <protection locked="0"/>
    </xf>
    <xf numFmtId="4" fontId="5" fillId="0" borderId="95" xfId="1" applyNumberFormat="1" applyFont="1" applyFill="1" applyBorder="1" applyAlignment="1" applyProtection="1">
      <alignment horizontal="left" vertical="center"/>
      <protection locked="0"/>
    </xf>
    <xf numFmtId="4" fontId="5" fillId="0" borderId="46" xfId="1" applyNumberFormat="1" applyFont="1" applyFill="1" applyBorder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vertical="center" wrapText="1"/>
      <protection locked="0"/>
    </xf>
    <xf numFmtId="0" fontId="5" fillId="0" borderId="5" xfId="1" applyFont="1" applyBorder="1" applyAlignment="1">
      <alignment vertical="center" wrapText="1"/>
    </xf>
    <xf numFmtId="4" fontId="8" fillId="0" borderId="0" xfId="1" applyNumberFormat="1" applyFont="1" applyAlignment="1">
      <alignment vertical="center"/>
    </xf>
    <xf numFmtId="4" fontId="8" fillId="0" borderId="95" xfId="1" applyNumberFormat="1" applyFont="1" applyFill="1" applyBorder="1" applyAlignment="1">
      <alignment horizontal="left" vertical="center"/>
    </xf>
    <xf numFmtId="0" fontId="5" fillId="0" borderId="64" xfId="1" applyFont="1" applyFill="1" applyBorder="1" applyAlignment="1">
      <alignment vertical="center"/>
    </xf>
    <xf numFmtId="0" fontId="5" fillId="0" borderId="103" xfId="1" applyFont="1" applyFill="1" applyBorder="1" applyAlignment="1">
      <alignment vertical="center"/>
    </xf>
    <xf numFmtId="0" fontId="5" fillId="0" borderId="5" xfId="1" applyFont="1" applyBorder="1" applyAlignment="1">
      <alignment vertical="center"/>
    </xf>
    <xf numFmtId="4" fontId="20" fillId="0" borderId="0" xfId="1" applyNumberFormat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4" fontId="12" fillId="0" borderId="0" xfId="1" applyNumberFormat="1" applyFont="1" applyFill="1" applyBorder="1" applyAlignment="1" applyProtection="1">
      <alignment horizontal="left" vertical="center"/>
      <protection locked="0"/>
    </xf>
    <xf numFmtId="4" fontId="8" fillId="0" borderId="95" xfId="1" applyNumberFormat="1" applyFont="1" applyFill="1" applyBorder="1" applyAlignment="1">
      <alignment horizontal="left" vertical="center" wrapText="1"/>
    </xf>
    <xf numFmtId="4" fontId="11" fillId="0" borderId="3" xfId="1" applyNumberFormat="1" applyFont="1" applyFill="1" applyBorder="1" applyAlignment="1" applyProtection="1">
      <alignment vertical="center" wrapText="1"/>
      <protection locked="0"/>
    </xf>
    <xf numFmtId="0" fontId="5" fillId="0" borderId="5" xfId="1" applyFont="1" applyFill="1" applyBorder="1" applyAlignment="1">
      <alignment vertical="center"/>
    </xf>
    <xf numFmtId="4" fontId="8" fillId="0" borderId="61" xfId="1" applyNumberFormat="1" applyFont="1" applyFill="1" applyBorder="1" applyAlignment="1" applyProtection="1">
      <alignment horizontal="left" vertical="center" wrapText="1"/>
      <protection locked="0"/>
    </xf>
    <xf numFmtId="0" fontId="5" fillId="0" borderId="97" xfId="1" applyFont="1" applyFill="1" applyBorder="1" applyAlignment="1">
      <alignment vertical="center"/>
    </xf>
    <xf numFmtId="4" fontId="5" fillId="0" borderId="95" xfId="1" applyNumberFormat="1" applyFont="1" applyFill="1" applyBorder="1" applyAlignment="1">
      <alignment horizontal="left" vertical="center" wrapText="1"/>
    </xf>
    <xf numFmtId="4" fontId="11" fillId="0" borderId="102" xfId="1" applyNumberFormat="1" applyFont="1" applyBorder="1" applyAlignment="1" applyProtection="1">
      <alignment horizontal="justify" vertical="center"/>
      <protection locked="0"/>
    </xf>
    <xf numFmtId="4" fontId="11" fillId="0" borderId="50" xfId="1" applyNumberFormat="1" applyFont="1" applyBorder="1" applyAlignment="1" applyProtection="1">
      <alignment horizontal="justify" vertical="center"/>
      <protection locked="0"/>
    </xf>
    <xf numFmtId="4" fontId="11" fillId="6" borderId="3" xfId="1" applyNumberFormat="1" applyFont="1" applyFill="1" applyBorder="1" applyAlignment="1" applyProtection="1">
      <alignment horizontal="justify" vertical="center"/>
      <protection locked="0"/>
    </xf>
    <xf numFmtId="4" fontId="11" fillId="6" borderId="5" xfId="1" applyNumberFormat="1" applyFont="1" applyFill="1" applyBorder="1" applyAlignment="1" applyProtection="1">
      <alignment horizontal="justify" vertical="center"/>
      <protection locked="0"/>
    </xf>
    <xf numFmtId="4" fontId="16" fillId="0" borderId="0" xfId="1" applyNumberFormat="1" applyFont="1" applyAlignment="1" applyProtection="1">
      <alignment horizontal="left" vertical="center"/>
      <protection locked="0"/>
    </xf>
    <xf numFmtId="4" fontId="6" fillId="6" borderId="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>
      <alignment horizontal="left" vertical="center"/>
    </xf>
    <xf numFmtId="4" fontId="11" fillId="0" borderId="105" xfId="1" applyNumberFormat="1" applyFont="1" applyBorder="1" applyAlignment="1" applyProtection="1">
      <alignment horizontal="justify" vertical="center"/>
      <protection locked="0"/>
    </xf>
    <xf numFmtId="4" fontId="11" fillId="0" borderId="88" xfId="1" applyNumberFormat="1" applyFont="1" applyBorder="1" applyAlignment="1" applyProtection="1">
      <alignment horizontal="justify" vertical="center"/>
      <protection locked="0"/>
    </xf>
    <xf numFmtId="4" fontId="11" fillId="0" borderId="95" xfId="1" applyNumberFormat="1" applyFont="1" applyBorder="1" applyAlignment="1" applyProtection="1">
      <alignment horizontal="justify" vertical="center"/>
      <protection locked="0"/>
    </xf>
    <xf numFmtId="4" fontId="11" fillId="0" borderId="46" xfId="1" applyNumberFormat="1" applyFont="1" applyBorder="1" applyAlignment="1" applyProtection="1">
      <alignment horizontal="justify" vertical="center"/>
      <protection locked="0"/>
    </xf>
    <xf numFmtId="0" fontId="5" fillId="0" borderId="4" xfId="1" applyFont="1" applyBorder="1" applyAlignment="1">
      <alignment horizontal="center" vertical="center" wrapText="1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5" xfId="1" applyNumberFormat="1" applyFont="1" applyFill="1" applyBorder="1" applyAlignment="1">
      <alignment horizontal="center" vertical="center"/>
    </xf>
    <xf numFmtId="4" fontId="11" fillId="0" borderId="61" xfId="1" applyNumberFormat="1" applyFont="1" applyBorder="1" applyAlignment="1" applyProtection="1">
      <alignment horizontal="justify" vertical="center"/>
      <protection locked="0"/>
    </xf>
    <xf numFmtId="4" fontId="11" fillId="0" borderId="44" xfId="1" applyNumberFormat="1" applyFont="1" applyBorder="1" applyAlignment="1" applyProtection="1">
      <alignment horizontal="justify" vertical="center"/>
      <protection locked="0"/>
    </xf>
    <xf numFmtId="4" fontId="8" fillId="0" borderId="61" xfId="1" applyNumberFormat="1" applyFont="1" applyFill="1" applyBorder="1" applyAlignment="1">
      <alignment horizontal="left" vertical="center" wrapText="1"/>
    </xf>
    <xf numFmtId="4" fontId="8" fillId="0" borderId="44" xfId="1" applyNumberFormat="1" applyFont="1" applyFill="1" applyBorder="1" applyAlignment="1">
      <alignment horizontal="left" vertical="center" wrapText="1"/>
    </xf>
    <xf numFmtId="4" fontId="8" fillId="0" borderId="102" xfId="1" applyNumberFormat="1" applyFont="1" applyFill="1" applyBorder="1" applyAlignment="1">
      <alignment horizontal="left" vertical="center" wrapText="1"/>
    </xf>
    <xf numFmtId="4" fontId="16" fillId="0" borderId="0" xfId="1" applyNumberFormat="1" applyFont="1" applyFill="1" applyBorder="1" applyAlignment="1">
      <alignment horizontal="left" vertical="center" wrapText="1"/>
    </xf>
    <xf numFmtId="4" fontId="8" fillId="0" borderId="61" xfId="1" applyNumberFormat="1" applyFont="1" applyBorder="1" applyAlignment="1" applyProtection="1">
      <alignment vertical="center" wrapText="1"/>
      <protection locked="0"/>
    </xf>
    <xf numFmtId="4" fontId="8" fillId="0" borderId="44" xfId="1" applyNumberFormat="1" applyFont="1" applyBorder="1" applyAlignment="1" applyProtection="1">
      <alignment vertical="center" wrapText="1"/>
      <protection locked="0"/>
    </xf>
    <xf numFmtId="4" fontId="8" fillId="0" borderId="95" xfId="1" applyNumberFormat="1" applyFont="1" applyBorder="1" applyAlignment="1" applyProtection="1">
      <alignment vertical="center" wrapText="1"/>
      <protection locked="0"/>
    </xf>
    <xf numFmtId="4" fontId="8" fillId="0" borderId="46" xfId="1" applyNumberFormat="1" applyFont="1" applyBorder="1" applyAlignment="1" applyProtection="1">
      <alignment vertical="center" wrapText="1"/>
      <protection locked="0"/>
    </xf>
    <xf numFmtId="4" fontId="8" fillId="0" borderId="102" xfId="1" applyNumberFormat="1" applyFont="1" applyBorder="1" applyAlignment="1" applyProtection="1">
      <alignment vertical="center" wrapText="1"/>
      <protection locked="0"/>
    </xf>
    <xf numFmtId="4" fontId="8" fillId="0" borderId="50" xfId="1" applyNumberFormat="1" applyFont="1" applyBorder="1" applyAlignment="1" applyProtection="1">
      <alignment vertical="center" wrapText="1"/>
      <protection locked="0"/>
    </xf>
    <xf numFmtId="4" fontId="11" fillId="6" borderId="5" xfId="1" applyNumberFormat="1" applyFont="1" applyFill="1" applyBorder="1" applyAlignment="1" applyProtection="1">
      <alignment vertical="center" wrapText="1"/>
      <protection locked="0"/>
    </xf>
    <xf numFmtId="0" fontId="13" fillId="0" borderId="0" xfId="1" applyFont="1" applyAlignment="1">
      <alignment vertical="center"/>
    </xf>
    <xf numFmtId="4" fontId="11" fillId="6" borderId="3" xfId="1" applyNumberFormat="1" applyFont="1" applyFill="1" applyBorder="1" applyAlignment="1">
      <alignment horizontal="center" vertical="center" wrapText="1"/>
    </xf>
    <xf numFmtId="4" fontId="11" fillId="6" borderId="5" xfId="1" applyNumberFormat="1" applyFont="1" applyFill="1" applyBorder="1" applyAlignment="1">
      <alignment horizontal="center" vertical="center" wrapText="1"/>
    </xf>
    <xf numFmtId="0" fontId="5" fillId="0" borderId="104" xfId="1" applyFont="1" applyBorder="1" applyAlignment="1">
      <alignment vertical="center"/>
    </xf>
    <xf numFmtId="0" fontId="13" fillId="0" borderId="0" xfId="1" applyFont="1" applyFill="1" applyAlignment="1">
      <alignment vertical="center" wrapText="1"/>
    </xf>
    <xf numFmtId="0" fontId="5" fillId="0" borderId="64" xfId="1" applyFont="1" applyBorder="1" applyAlignment="1">
      <alignment vertical="center"/>
    </xf>
    <xf numFmtId="4" fontId="11" fillId="2" borderId="61" xfId="1" applyNumberFormat="1" applyFont="1" applyFill="1" applyBorder="1" applyAlignment="1" applyProtection="1">
      <alignment vertical="center" wrapText="1"/>
      <protection locked="0"/>
    </xf>
    <xf numFmtId="0" fontId="5" fillId="2" borderId="97" xfId="1" applyFont="1" applyFill="1" applyBorder="1" applyAlignment="1">
      <alignment vertical="center"/>
    </xf>
    <xf numFmtId="4" fontId="6" fillId="0" borderId="61" xfId="1" applyNumberFormat="1" applyFont="1" applyFill="1" applyBorder="1" applyAlignment="1" applyProtection="1">
      <alignment vertical="center" wrapText="1"/>
      <protection locked="0"/>
    </xf>
    <xf numFmtId="0" fontId="5" fillId="0" borderId="97" xfId="1" applyFont="1" applyBorder="1" applyAlignment="1">
      <alignment vertical="center"/>
    </xf>
    <xf numFmtId="4" fontId="6" fillId="0" borderId="95" xfId="1" applyNumberFormat="1" applyFont="1" applyFill="1" applyBorder="1" applyAlignment="1" applyProtection="1">
      <alignment vertical="center" wrapText="1"/>
      <protection locked="0"/>
    </xf>
    <xf numFmtId="4" fontId="5" fillId="0" borderId="96" xfId="1" applyNumberFormat="1" applyFont="1" applyFill="1" applyBorder="1" applyAlignment="1" applyProtection="1">
      <alignment horizontal="left" vertical="center" wrapText="1"/>
      <protection locked="0"/>
    </xf>
    <xf numFmtId="4" fontId="5" fillId="0" borderId="91" xfId="1" applyNumberFormat="1" applyFont="1" applyFill="1" applyBorder="1" applyAlignment="1" applyProtection="1">
      <alignment horizontal="left" vertical="center" wrapText="1"/>
      <protection locked="0"/>
    </xf>
    <xf numFmtId="4" fontId="5" fillId="0" borderId="67" xfId="1" applyNumberFormat="1" applyFont="1" applyFill="1" applyBorder="1" applyAlignment="1" applyProtection="1">
      <alignment horizontal="left" vertical="center" wrapText="1"/>
      <protection locked="0"/>
    </xf>
    <xf numFmtId="4" fontId="5" fillId="0" borderId="95" xfId="1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83" xfId="1" applyFont="1" applyFill="1" applyBorder="1" applyAlignment="1">
      <alignment horizontal="left" vertical="center" wrapText="1" indent="2"/>
    </xf>
    <xf numFmtId="0" fontId="5" fillId="0" borderId="46" xfId="1" applyFont="1" applyFill="1" applyBorder="1" applyAlignment="1">
      <alignment horizontal="left" vertical="center" wrapText="1" indent="2"/>
    </xf>
    <xf numFmtId="164" fontId="11" fillId="2" borderId="3" xfId="4" applyFont="1" applyFill="1" applyBorder="1" applyAlignment="1" applyProtection="1">
      <alignment horizontal="left" vertical="center" wrapText="1"/>
      <protection locked="0"/>
    </xf>
    <xf numFmtId="164" fontId="11" fillId="2" borderId="4" xfId="4" applyFont="1" applyFill="1" applyBorder="1" applyAlignment="1" applyProtection="1">
      <alignment horizontal="left" vertical="center" wrapText="1"/>
      <protection locked="0"/>
    </xf>
    <xf numFmtId="164" fontId="11" fillId="2" borderId="5" xfId="4" applyFont="1" applyFill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>
      <alignment horizontal="center" vertical="center"/>
    </xf>
    <xf numFmtId="4" fontId="6" fillId="2" borderId="6" xfId="1" applyNumberFormat="1" applyFont="1" applyFill="1" applyBorder="1" applyAlignment="1" applyProtection="1">
      <alignment horizontal="center" vertical="center"/>
      <protection locked="0"/>
    </xf>
    <xf numFmtId="4" fontId="6" fillId="2" borderId="93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2" borderId="94" xfId="1" applyNumberFormat="1" applyFont="1" applyFill="1" applyBorder="1" applyAlignment="1" applyProtection="1">
      <alignment horizontal="center" vertical="center"/>
      <protection locked="0"/>
    </xf>
    <xf numFmtId="4" fontId="6" fillId="2" borderId="1" xfId="1" applyNumberFormat="1" applyFont="1" applyFill="1" applyBorder="1" applyAlignment="1" applyProtection="1">
      <alignment horizontal="center" vertical="center"/>
      <protection locked="0"/>
    </xf>
    <xf numFmtId="4" fontId="6" fillId="2" borderId="2" xfId="1" applyNumberFormat="1" applyFont="1" applyFill="1" applyBorder="1" applyAlignment="1" applyProtection="1">
      <alignment horizontal="center" vertical="center"/>
      <protection locked="0"/>
    </xf>
    <xf numFmtId="4" fontId="6" fillId="6" borderId="31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62" xfId="1" applyNumberFormat="1" applyFont="1" applyFill="1" applyBorder="1" applyAlignment="1" applyProtection="1">
      <alignment horizontal="left" vertical="center" wrapText="1"/>
      <protection locked="0"/>
    </xf>
    <xf numFmtId="0" fontId="9" fillId="0" borderId="5" xfId="1" applyFont="1" applyBorder="1" applyAlignment="1">
      <alignment horizontal="center" vertical="center"/>
    </xf>
    <xf numFmtId="4" fontId="6" fillId="0" borderId="61" xfId="1" applyNumberFormat="1" applyFont="1" applyFill="1" applyBorder="1" applyAlignment="1">
      <alignment horizontal="left" vertical="center" wrapText="1"/>
    </xf>
    <xf numFmtId="0" fontId="5" fillId="0" borderId="44" xfId="1" applyFont="1" applyFill="1" applyBorder="1" applyAlignment="1">
      <alignment vertical="center"/>
    </xf>
    <xf numFmtId="0" fontId="5" fillId="0" borderId="44" xfId="1" applyFont="1" applyFill="1" applyBorder="1" applyAlignment="1">
      <alignment horizontal="left" vertical="center" wrapText="1"/>
    </xf>
    <xf numFmtId="4" fontId="6" fillId="0" borderId="0" xfId="1" applyNumberFormat="1" applyFont="1" applyFill="1" applyBorder="1" applyAlignment="1" applyProtection="1">
      <alignment horizontal="left" vertical="center"/>
      <protection locked="0"/>
    </xf>
    <xf numFmtId="0" fontId="9" fillId="0" borderId="0" xfId="1" applyFont="1" applyAlignment="1">
      <alignment horizontal="left" vertical="center"/>
    </xf>
    <xf numFmtId="0" fontId="9" fillId="0" borderId="79" xfId="1" applyFont="1" applyBorder="1" applyAlignment="1">
      <alignment wrapText="1"/>
    </xf>
    <xf numFmtId="0" fontId="9" fillId="0" borderId="80" xfId="1" applyFont="1" applyBorder="1" applyAlignment="1">
      <alignment wrapText="1"/>
    </xf>
    <xf numFmtId="0" fontId="9" fillId="0" borderId="11" xfId="1" applyFont="1" applyFill="1" applyBorder="1" applyAlignment="1">
      <alignment horizontal="left" wrapText="1" indent="1"/>
    </xf>
    <xf numFmtId="0" fontId="9" fillId="0" borderId="13" xfId="1" applyFont="1" applyFill="1" applyBorder="1" applyAlignment="1">
      <alignment horizontal="left" wrapText="1" indent="1"/>
    </xf>
    <xf numFmtId="0" fontId="9" fillId="0" borderId="16" xfId="1" applyFont="1" applyFill="1" applyBorder="1" applyAlignment="1">
      <alignment horizontal="left" wrapText="1" indent="1"/>
    </xf>
    <xf numFmtId="0" fontId="9" fillId="0" borderId="78" xfId="1" applyFont="1" applyFill="1" applyBorder="1" applyAlignment="1">
      <alignment horizontal="left" wrapText="1" indent="1"/>
    </xf>
    <xf numFmtId="0" fontId="9" fillId="0" borderId="39" xfId="1" applyFont="1" applyFill="1" applyBorder="1" applyAlignment="1">
      <alignment horizontal="left" wrapText="1" indent="1"/>
    </xf>
    <xf numFmtId="0" fontId="9" fillId="0" borderId="81" xfId="1" applyFont="1" applyFill="1" applyBorder="1" applyAlignment="1">
      <alignment horizontal="left" wrapText="1" indent="1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left"/>
    </xf>
    <xf numFmtId="14" fontId="4" fillId="0" borderId="0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 wrapText="1"/>
    </xf>
    <xf numFmtId="0" fontId="4" fillId="3" borderId="51" xfId="1" applyFont="1" applyFill="1" applyBorder="1" applyAlignment="1">
      <alignment wrapText="1"/>
    </xf>
    <xf numFmtId="0" fontId="4" fillId="3" borderId="77" xfId="1" applyFont="1" applyFill="1" applyBorder="1" applyAlignment="1">
      <alignment wrapText="1"/>
    </xf>
    <xf numFmtId="0" fontId="9" fillId="0" borderId="16" xfId="1" applyFont="1" applyBorder="1" applyAlignment="1">
      <alignment wrapText="1"/>
    </xf>
    <xf numFmtId="0" fontId="9" fillId="0" borderId="78" xfId="1" applyFont="1" applyBorder="1" applyAlignment="1">
      <alignment wrapText="1"/>
    </xf>
    <xf numFmtId="0" fontId="6" fillId="0" borderId="3" xfId="3" applyFont="1" applyFill="1" applyBorder="1" applyAlignment="1" applyProtection="1">
      <alignment vertical="center" wrapText="1"/>
    </xf>
    <xf numFmtId="0" fontId="6" fillId="0" borderId="4" xfId="3" applyFont="1" applyFill="1" applyBorder="1" applyAlignment="1" applyProtection="1">
      <alignment vertical="center" wrapText="1"/>
    </xf>
    <xf numFmtId="0" fontId="6" fillId="0" borderId="5" xfId="3" applyFont="1" applyFill="1" applyBorder="1" applyAlignment="1" applyProtection="1">
      <alignment vertical="center" wrapText="1"/>
    </xf>
    <xf numFmtId="0" fontId="4" fillId="3" borderId="28" xfId="1" applyFont="1" applyFill="1" applyBorder="1" applyAlignment="1">
      <alignment horizontal="center" wrapText="1"/>
    </xf>
    <xf numFmtId="0" fontId="5" fillId="0" borderId="63" xfId="1" applyFont="1" applyBorder="1" applyAlignment="1">
      <alignment horizontal="center" wrapText="1"/>
    </xf>
    <xf numFmtId="0" fontId="4" fillId="3" borderId="61" xfId="1" applyFont="1" applyFill="1" applyBorder="1" applyAlignment="1">
      <alignment horizontal="center" wrapText="1"/>
    </xf>
    <xf numFmtId="0" fontId="4" fillId="3" borderId="62" xfId="1" applyFont="1" applyFill="1" applyBorder="1" applyAlignment="1">
      <alignment horizontal="center" wrapText="1"/>
    </xf>
    <xf numFmtId="0" fontId="4" fillId="3" borderId="44" xfId="1" applyFont="1" applyFill="1" applyBorder="1" applyAlignment="1">
      <alignment horizontal="center" wrapText="1"/>
    </xf>
    <xf numFmtId="0" fontId="9" fillId="0" borderId="16" xfId="1" applyFont="1" applyFill="1" applyBorder="1"/>
    <xf numFmtId="0" fontId="9" fillId="0" borderId="19" xfId="1" applyFont="1" applyFill="1" applyBorder="1"/>
    <xf numFmtId="0" fontId="11" fillId="0" borderId="16" xfId="1" applyFont="1" applyFill="1" applyBorder="1"/>
    <xf numFmtId="0" fontId="4" fillId="0" borderId="19" xfId="1" applyFont="1" applyFill="1" applyBorder="1"/>
    <xf numFmtId="0" fontId="4" fillId="4" borderId="16" xfId="1" applyFont="1" applyFill="1" applyBorder="1" applyAlignment="1"/>
    <xf numFmtId="0" fontId="4" fillId="4" borderId="18" xfId="1" applyFont="1" applyFill="1" applyBorder="1" applyAlignment="1"/>
    <xf numFmtId="0" fontId="5" fillId="0" borderId="19" xfId="1" applyFont="1" applyBorder="1" applyAlignment="1"/>
    <xf numFmtId="0" fontId="4" fillId="2" borderId="16" xfId="1" applyFont="1" applyFill="1" applyBorder="1"/>
    <xf numFmtId="0" fontId="4" fillId="2" borderId="19" xfId="1" applyFont="1" applyFill="1" applyBorder="1"/>
    <xf numFmtId="0" fontId="4" fillId="2" borderId="39" xfId="1" applyFont="1" applyFill="1" applyBorder="1"/>
    <xf numFmtId="0" fontId="4" fillId="2" borderId="40" xfId="1" applyFont="1" applyFill="1" applyBorder="1"/>
    <xf numFmtId="0" fontId="12" fillId="0" borderId="0" xfId="1" applyFont="1" applyFill="1" applyAlignment="1">
      <alignment horizontal="left"/>
    </xf>
    <xf numFmtId="0" fontId="13" fillId="0" borderId="0" xfId="1" applyFont="1" applyFill="1" applyAlignment="1">
      <alignment horizontal="left"/>
    </xf>
    <xf numFmtId="0" fontId="9" fillId="0" borderId="16" xfId="1" applyFont="1" applyBorder="1"/>
    <xf numFmtId="0" fontId="9" fillId="0" borderId="19" xfId="1" applyFont="1" applyBorder="1"/>
    <xf numFmtId="0" fontId="9" fillId="0" borderId="35" xfId="1" applyFont="1" applyBorder="1"/>
    <xf numFmtId="0" fontId="9" fillId="0" borderId="36" xfId="1" applyFont="1" applyBorder="1"/>
    <xf numFmtId="4" fontId="11" fillId="0" borderId="38" xfId="1" applyNumberFormat="1" applyFont="1" applyFill="1" applyBorder="1" applyAlignment="1">
      <alignment vertical="center"/>
    </xf>
    <xf numFmtId="4" fontId="11" fillId="0" borderId="18" xfId="1" applyNumberFormat="1" applyFont="1" applyFill="1" applyBorder="1" applyAlignment="1">
      <alignment vertical="center"/>
    </xf>
    <xf numFmtId="0" fontId="5" fillId="0" borderId="19" xfId="1" applyFont="1" applyFill="1" applyBorder="1" applyAlignment="1"/>
    <xf numFmtId="0" fontId="11" fillId="2" borderId="16" xfId="1" applyFont="1" applyFill="1" applyBorder="1"/>
    <xf numFmtId="0" fontId="4" fillId="4" borderId="16" xfId="1" applyFont="1" applyFill="1" applyBorder="1"/>
    <xf numFmtId="0" fontId="4" fillId="4" borderId="19" xfId="1" applyFont="1" applyFill="1" applyBorder="1"/>
    <xf numFmtId="0" fontId="11" fillId="5" borderId="16" xfId="1" applyFont="1" applyFill="1" applyBorder="1"/>
    <xf numFmtId="0" fontId="4" fillId="5" borderId="19" xfId="1" applyFont="1" applyFill="1" applyBorder="1"/>
    <xf numFmtId="0" fontId="4" fillId="0" borderId="16" xfId="1" applyFont="1" applyFill="1" applyBorder="1"/>
    <xf numFmtId="0" fontId="4" fillId="0" borderId="17" xfId="1" applyFont="1" applyFill="1" applyBorder="1"/>
    <xf numFmtId="0" fontId="4" fillId="3" borderId="6" xfId="1" applyFont="1" applyFill="1" applyBorder="1" applyAlignment="1">
      <alignment horizontal="center" vertical="center" wrapText="1"/>
    </xf>
    <xf numFmtId="0" fontId="4" fillId="3" borderId="27" xfId="1" applyFont="1" applyFill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4" fillId="3" borderId="28" xfId="1" applyFont="1" applyFill="1" applyBorder="1" applyAlignment="1">
      <alignment horizontal="center" vertical="center" wrapText="1"/>
    </xf>
    <xf numFmtId="0" fontId="5" fillId="0" borderId="31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0" borderId="18" xfId="1" applyFont="1" applyFill="1" applyBorder="1"/>
    <xf numFmtId="0" fontId="5" fillId="0" borderId="0" xfId="2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9" fillId="0" borderId="0" xfId="1" applyFont="1" applyBorder="1" applyAlignment="1">
      <alignment wrapText="1"/>
    </xf>
    <xf numFmtId="0" fontId="9" fillId="0" borderId="1" xfId="1" applyFont="1" applyBorder="1" applyAlignment="1">
      <alignment wrapText="1"/>
    </xf>
    <xf numFmtId="0" fontId="4" fillId="2" borderId="3" xfId="1" applyFont="1" applyFill="1" applyBorder="1" applyAlignment="1">
      <alignment horizontal="center" wrapText="1"/>
    </xf>
    <xf numFmtId="0" fontId="4" fillId="2" borderId="4" xfId="1" applyFont="1" applyFill="1" applyBorder="1" applyAlignment="1">
      <alignment horizontal="center" wrapText="1"/>
    </xf>
    <xf numFmtId="0" fontId="4" fillId="2" borderId="5" xfId="1" applyFont="1" applyFill="1" applyBorder="1" applyAlignment="1">
      <alignment horizont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vertical="center" wrapText="1"/>
    </xf>
    <xf numFmtId="0" fontId="10" fillId="2" borderId="12" xfId="3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</cellXfs>
  <cellStyles count="7">
    <cellStyle name="Normalny" xfId="0" builtinId="0"/>
    <cellStyle name="Normalny 2" xfId="1"/>
    <cellStyle name="Normalny 2 2" xfId="3"/>
    <cellStyle name="Normalny 2 3" xfId="6"/>
    <cellStyle name="Normalny 3" xfId="5"/>
    <cellStyle name="Normalny_dzielnice termin spr." xfId="2"/>
    <cellStyle name="Walutowy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topLeftCell="A467" zoomScaleNormal="100" workbookViewId="0">
      <selection activeCell="C475" sqref="C475"/>
    </sheetView>
  </sheetViews>
  <sheetFormatPr defaultRowHeight="12.75" x14ac:dyDescent="0.25"/>
  <cols>
    <col min="1" max="1" width="22.85546875" style="7" customWidth="1"/>
    <col min="2" max="2" width="19.140625" style="7" customWidth="1"/>
    <col min="3" max="3" width="20" style="7" customWidth="1"/>
    <col min="4" max="4" width="18" style="7" customWidth="1"/>
    <col min="5" max="5" width="19.7109375" style="7" customWidth="1"/>
    <col min="6" max="6" width="16.140625" style="7" customWidth="1"/>
    <col min="7" max="7" width="16.42578125" style="7" customWidth="1"/>
    <col min="8" max="8" width="12.140625" style="7" customWidth="1"/>
    <col min="9" max="9" width="16.140625" style="7" customWidth="1"/>
    <col min="10" max="10" width="13.7109375" style="7" customWidth="1"/>
    <col min="11" max="11" width="18.28515625" style="7" customWidth="1"/>
    <col min="12" max="16384" width="9.1406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828" t="s">
        <v>1</v>
      </c>
      <c r="G3" s="829"/>
      <c r="H3" s="829"/>
      <c r="I3" s="829"/>
      <c r="J3" s="829"/>
    </row>
    <row r="4" spans="1:10" ht="15" customHeight="1" x14ac:dyDescent="0.25">
      <c r="A4" s="771" t="s">
        <v>2</v>
      </c>
      <c r="B4" s="771"/>
      <c r="C4" s="771"/>
      <c r="D4" s="771"/>
      <c r="E4" s="771"/>
      <c r="F4" s="771"/>
      <c r="G4" s="771"/>
      <c r="H4" s="771"/>
      <c r="I4" s="771"/>
    </row>
    <row r="5" spans="1:10" ht="13.5" thickBot="1" x14ac:dyDescent="0.25">
      <c r="A5" s="830"/>
      <c r="B5" s="831"/>
      <c r="C5" s="831"/>
      <c r="D5" s="831"/>
      <c r="E5" s="831"/>
      <c r="F5" s="831"/>
      <c r="G5" s="831"/>
      <c r="H5" s="830"/>
      <c r="I5" s="830"/>
    </row>
    <row r="6" spans="1:10" ht="15" customHeight="1" thickBot="1" x14ac:dyDescent="0.25">
      <c r="A6" s="8"/>
      <c r="B6" s="832" t="s">
        <v>3</v>
      </c>
      <c r="C6" s="833"/>
      <c r="D6" s="833"/>
      <c r="E6" s="833"/>
      <c r="F6" s="833"/>
      <c r="G6" s="834"/>
      <c r="H6" s="9"/>
      <c r="I6" s="9"/>
    </row>
    <row r="7" spans="1:10" x14ac:dyDescent="0.25">
      <c r="A7" s="835" t="s">
        <v>4</v>
      </c>
      <c r="B7" s="837" t="s">
        <v>5</v>
      </c>
      <c r="C7" s="839" t="s">
        <v>6</v>
      </c>
      <c r="D7" s="837" t="s">
        <v>7</v>
      </c>
      <c r="E7" s="841" t="s">
        <v>8</v>
      </c>
      <c r="F7" s="823" t="s">
        <v>9</v>
      </c>
      <c r="G7" s="823" t="s">
        <v>10</v>
      </c>
      <c r="H7" s="823" t="s">
        <v>11</v>
      </c>
      <c r="I7" s="825" t="s">
        <v>12</v>
      </c>
    </row>
    <row r="8" spans="1:10" ht="81.75" customHeight="1" x14ac:dyDescent="0.25">
      <c r="A8" s="836"/>
      <c r="B8" s="838"/>
      <c r="C8" s="840"/>
      <c r="D8" s="838"/>
      <c r="E8" s="842"/>
      <c r="F8" s="824"/>
      <c r="G8" s="824"/>
      <c r="H8" s="824"/>
      <c r="I8" s="826"/>
    </row>
    <row r="9" spans="1:10" s="10" customFormat="1" ht="12.75" customHeight="1" x14ac:dyDescent="0.2">
      <c r="A9" s="812" t="s">
        <v>13</v>
      </c>
      <c r="B9" s="813"/>
      <c r="C9" s="813"/>
      <c r="D9" s="813"/>
      <c r="E9" s="827"/>
      <c r="F9" s="827"/>
      <c r="G9" s="827"/>
      <c r="H9" s="827"/>
      <c r="I9" s="790"/>
    </row>
    <row r="10" spans="1:10" s="10" customFormat="1" x14ac:dyDescent="0.2">
      <c r="A10" s="11" t="s">
        <v>14</v>
      </c>
      <c r="B10" s="12"/>
      <c r="C10" s="12"/>
      <c r="D10" s="12">
        <v>1368078.14</v>
      </c>
      <c r="E10" s="12">
        <v>0</v>
      </c>
      <c r="F10" s="12">
        <v>0</v>
      </c>
      <c r="G10" s="12">
        <v>822283.28</v>
      </c>
      <c r="H10" s="12"/>
      <c r="I10" s="13">
        <f>B10+SUM(D10:H10)</f>
        <v>2190361.42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128141.29</v>
      </c>
      <c r="H11" s="12">
        <f t="shared" si="0"/>
        <v>0</v>
      </c>
      <c r="I11" s="13">
        <f t="shared" si="0"/>
        <v>128141.29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128141.29</v>
      </c>
      <c r="H13" s="16"/>
      <c r="I13" s="18">
        <f>B13+SUM(D13:H13)</f>
        <v>128141.29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66852.399999999994</v>
      </c>
      <c r="H15" s="12">
        <f t="shared" si="1"/>
        <v>0</v>
      </c>
      <c r="I15" s="13">
        <f t="shared" si="1"/>
        <v>66852.399999999994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66852.399999999994</v>
      </c>
      <c r="H16" s="16"/>
      <c r="I16" s="18">
        <f>B16+SUM(D16:H16)</f>
        <v>66852.399999999994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1368078.14</v>
      </c>
      <c r="E18" s="12">
        <f t="shared" si="2"/>
        <v>0</v>
      </c>
      <c r="F18" s="12">
        <f t="shared" si="2"/>
        <v>0</v>
      </c>
      <c r="G18" s="12">
        <f t="shared" si="2"/>
        <v>883572.17</v>
      </c>
      <c r="H18" s="12">
        <f t="shared" si="2"/>
        <v>0</v>
      </c>
      <c r="I18" s="13">
        <f t="shared" si="2"/>
        <v>2251650.31</v>
      </c>
    </row>
    <row r="19" spans="1:9" x14ac:dyDescent="0.2">
      <c r="A19" s="812" t="s">
        <v>22</v>
      </c>
      <c r="B19" s="827"/>
      <c r="C19" s="827"/>
      <c r="D19" s="827"/>
      <c r="E19" s="827"/>
      <c r="F19" s="827"/>
      <c r="G19" s="827"/>
      <c r="H19" s="827"/>
      <c r="I19" s="790"/>
    </row>
    <row r="20" spans="1:9" x14ac:dyDescent="0.2">
      <c r="A20" s="11" t="s">
        <v>14</v>
      </c>
      <c r="B20" s="12"/>
      <c r="C20" s="12"/>
      <c r="D20" s="12">
        <v>883427.92</v>
      </c>
      <c r="E20" s="12"/>
      <c r="F20" s="12"/>
      <c r="G20" s="12">
        <v>822283.28</v>
      </c>
      <c r="H20" s="12"/>
      <c r="I20" s="13">
        <f>B20+SUM(D20:H20)</f>
        <v>1705711.2000000002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13157.93</v>
      </c>
      <c r="E21" s="12">
        <f t="shared" si="3"/>
        <v>0</v>
      </c>
      <c r="F21" s="12">
        <f t="shared" si="3"/>
        <v>0</v>
      </c>
      <c r="G21" s="12">
        <f t="shared" si="3"/>
        <v>128141.29</v>
      </c>
      <c r="H21" s="12">
        <f t="shared" si="3"/>
        <v>0</v>
      </c>
      <c r="I21" s="13">
        <f t="shared" si="3"/>
        <v>141299.22</v>
      </c>
    </row>
    <row r="22" spans="1:9" x14ac:dyDescent="0.2">
      <c r="A22" s="15" t="s">
        <v>23</v>
      </c>
      <c r="B22" s="17"/>
      <c r="C22" s="17"/>
      <c r="D22" s="17">
        <v>13157.93</v>
      </c>
      <c r="E22" s="17"/>
      <c r="F22" s="17"/>
      <c r="G22" s="17">
        <v>0</v>
      </c>
      <c r="H22" s="16"/>
      <c r="I22" s="18">
        <f>B22+SUM(D22:H22)</f>
        <v>13157.93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128141.29</v>
      </c>
      <c r="H23" s="16"/>
      <c r="I23" s="18">
        <f>B23+SUM(D23:H23)</f>
        <v>128141.29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66852.399999999994</v>
      </c>
      <c r="H25" s="12">
        <f t="shared" si="4"/>
        <v>0</v>
      </c>
      <c r="I25" s="13">
        <f t="shared" si="4"/>
        <v>66852.399999999994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66852.399999999994</v>
      </c>
      <c r="H26" s="16"/>
      <c r="I26" s="18">
        <f>B26+SUM(D26:H26)</f>
        <v>66852.399999999994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896585.85000000009</v>
      </c>
      <c r="E28" s="12">
        <v>0</v>
      </c>
      <c r="F28" s="12">
        <f t="shared" si="5"/>
        <v>0</v>
      </c>
      <c r="G28" s="12">
        <f t="shared" si="5"/>
        <v>883572.17</v>
      </c>
      <c r="H28" s="12">
        <f t="shared" si="5"/>
        <v>0</v>
      </c>
      <c r="I28" s="13">
        <f t="shared" si="5"/>
        <v>1780158.0200000003</v>
      </c>
    </row>
    <row r="29" spans="1:9" x14ac:dyDescent="0.2">
      <c r="A29" s="812" t="s">
        <v>24</v>
      </c>
      <c r="B29" s="827"/>
      <c r="C29" s="827"/>
      <c r="D29" s="827"/>
      <c r="E29" s="827"/>
      <c r="F29" s="827"/>
      <c r="G29" s="827"/>
      <c r="H29" s="827"/>
      <c r="I29" s="790"/>
    </row>
    <row r="30" spans="1:9" x14ac:dyDescent="0.2">
      <c r="A30" s="11" t="s">
        <v>14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2" t="s">
        <v>27</v>
      </c>
      <c r="B34" s="813"/>
      <c r="C34" s="813"/>
      <c r="D34" s="813"/>
      <c r="E34" s="813"/>
      <c r="F34" s="813"/>
      <c r="G34" s="813"/>
      <c r="H34" s="813"/>
      <c r="I34" s="790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484650.21999999986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484650.21999999974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471492.2899999998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471492.2899999998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5">
      <c r="A40" s="814" t="s">
        <v>29</v>
      </c>
      <c r="B40" s="815"/>
      <c r="C40" s="820" t="s">
        <v>30</v>
      </c>
    </row>
    <row r="41" spans="1:9" ht="13.5" customHeight="1" x14ac:dyDescent="0.25">
      <c r="A41" s="816"/>
      <c r="B41" s="817"/>
      <c r="C41" s="821"/>
    </row>
    <row r="42" spans="1:9" ht="29.25" customHeight="1" x14ac:dyDescent="0.25">
      <c r="A42" s="818"/>
      <c r="B42" s="819"/>
      <c r="C42" s="822"/>
    </row>
    <row r="43" spans="1:9" x14ac:dyDescent="0.2">
      <c r="A43" s="791" t="s">
        <v>13</v>
      </c>
      <c r="B43" s="792"/>
      <c r="C43" s="793"/>
    </row>
    <row r="44" spans="1:9" x14ac:dyDescent="0.2">
      <c r="A44" s="807" t="s">
        <v>14</v>
      </c>
      <c r="B44" s="795"/>
      <c r="C44" s="34">
        <v>46659.85</v>
      </c>
    </row>
    <row r="45" spans="1:9" x14ac:dyDescent="0.2">
      <c r="A45" s="808" t="s">
        <v>15</v>
      </c>
      <c r="B45" s="809"/>
      <c r="C45" s="35">
        <f>SUM(C46:C47)</f>
        <v>0</v>
      </c>
    </row>
    <row r="46" spans="1:9" x14ac:dyDescent="0.2">
      <c r="A46" s="800" t="s">
        <v>16</v>
      </c>
      <c r="B46" s="801"/>
      <c r="C46" s="36"/>
    </row>
    <row r="47" spans="1:9" x14ac:dyDescent="0.2">
      <c r="A47" s="800" t="s">
        <v>17</v>
      </c>
      <c r="B47" s="801"/>
      <c r="C47" s="36"/>
    </row>
    <row r="48" spans="1:9" x14ac:dyDescent="0.2">
      <c r="A48" s="808" t="s">
        <v>19</v>
      </c>
      <c r="B48" s="809"/>
      <c r="C48" s="35">
        <f>SUM(C49:C50)</f>
        <v>0</v>
      </c>
    </row>
    <row r="49" spans="1:3" x14ac:dyDescent="0.2">
      <c r="A49" s="800" t="s">
        <v>20</v>
      </c>
      <c r="B49" s="801"/>
      <c r="C49" s="36"/>
    </row>
    <row r="50" spans="1:3" x14ac:dyDescent="0.2">
      <c r="A50" s="800" t="s">
        <v>17</v>
      </c>
      <c r="B50" s="801"/>
      <c r="C50" s="36"/>
    </row>
    <row r="51" spans="1:3" x14ac:dyDescent="0.2">
      <c r="A51" s="810" t="s">
        <v>21</v>
      </c>
      <c r="B51" s="811"/>
      <c r="C51" s="35">
        <f>C44+C45-C48</f>
        <v>46659.85</v>
      </c>
    </row>
    <row r="52" spans="1:3" x14ac:dyDescent="0.2">
      <c r="A52" s="791" t="s">
        <v>22</v>
      </c>
      <c r="B52" s="792"/>
      <c r="C52" s="793"/>
    </row>
    <row r="53" spans="1:3" x14ac:dyDescent="0.2">
      <c r="A53" s="807" t="s">
        <v>14</v>
      </c>
      <c r="B53" s="795"/>
      <c r="C53" s="34">
        <v>46659.85</v>
      </c>
    </row>
    <row r="54" spans="1:3" x14ac:dyDescent="0.2">
      <c r="A54" s="808" t="s">
        <v>15</v>
      </c>
      <c r="B54" s="809"/>
      <c r="C54" s="35">
        <f>SUM(C55:C56)</f>
        <v>0</v>
      </c>
    </row>
    <row r="55" spans="1:3" x14ac:dyDescent="0.2">
      <c r="A55" s="800" t="s">
        <v>23</v>
      </c>
      <c r="B55" s="801"/>
      <c r="C55" s="36"/>
    </row>
    <row r="56" spans="1:3" x14ac:dyDescent="0.2">
      <c r="A56" s="800" t="s">
        <v>17</v>
      </c>
      <c r="B56" s="801"/>
      <c r="C56" s="37"/>
    </row>
    <row r="57" spans="1:3" x14ac:dyDescent="0.2">
      <c r="A57" s="808" t="s">
        <v>19</v>
      </c>
      <c r="B57" s="809"/>
      <c r="C57" s="35">
        <f>SUM(C58:C59)</f>
        <v>0</v>
      </c>
    </row>
    <row r="58" spans="1:3" x14ac:dyDescent="0.2">
      <c r="A58" s="800" t="s">
        <v>20</v>
      </c>
      <c r="B58" s="801"/>
      <c r="C58" s="36"/>
    </row>
    <row r="59" spans="1:3" x14ac:dyDescent="0.2">
      <c r="A59" s="802" t="s">
        <v>17</v>
      </c>
      <c r="B59" s="803"/>
      <c r="C59" s="38"/>
    </row>
    <row r="60" spans="1:3" x14ac:dyDescent="0.2">
      <c r="A60" s="789" t="s">
        <v>21</v>
      </c>
      <c r="B60" s="790"/>
      <c r="C60" s="39">
        <f>C53+C54-C57</f>
        <v>46659.85</v>
      </c>
    </row>
    <row r="61" spans="1:3" x14ac:dyDescent="0.2">
      <c r="A61" s="804" t="s">
        <v>24</v>
      </c>
      <c r="B61" s="805"/>
      <c r="C61" s="806"/>
    </row>
    <row r="62" spans="1:3" x14ac:dyDescent="0.2">
      <c r="A62" s="807" t="s">
        <v>14</v>
      </c>
      <c r="B62" s="795"/>
      <c r="C62" s="34"/>
    </row>
    <row r="63" spans="1:3" x14ac:dyDescent="0.2">
      <c r="A63" s="787" t="s">
        <v>25</v>
      </c>
      <c r="B63" s="788"/>
      <c r="C63" s="40"/>
    </row>
    <row r="64" spans="1:3" x14ac:dyDescent="0.2">
      <c r="A64" s="787" t="s">
        <v>26</v>
      </c>
      <c r="B64" s="788"/>
      <c r="C64" s="40"/>
    </row>
    <row r="65" spans="1:5" x14ac:dyDescent="0.2">
      <c r="A65" s="789" t="s">
        <v>21</v>
      </c>
      <c r="B65" s="790"/>
      <c r="C65" s="41">
        <f>C62+C63-C64</f>
        <v>0</v>
      </c>
    </row>
    <row r="66" spans="1:5" x14ac:dyDescent="0.2">
      <c r="A66" s="791" t="s">
        <v>27</v>
      </c>
      <c r="B66" s="792"/>
      <c r="C66" s="793"/>
    </row>
    <row r="67" spans="1:5" x14ac:dyDescent="0.2">
      <c r="A67" s="794" t="s">
        <v>14</v>
      </c>
      <c r="B67" s="795"/>
      <c r="C67" s="34">
        <f>C44-C53-C62</f>
        <v>0</v>
      </c>
    </row>
    <row r="68" spans="1:5" ht="13.5" thickBot="1" x14ac:dyDescent="0.25">
      <c r="A68" s="796" t="s">
        <v>21</v>
      </c>
      <c r="B68" s="797"/>
      <c r="C68" s="42">
        <f>C51-C60-C65</f>
        <v>0</v>
      </c>
    </row>
    <row r="76" spans="1:5" ht="15" x14ac:dyDescent="0.25">
      <c r="A76" s="798" t="s">
        <v>31</v>
      </c>
      <c r="B76" s="799"/>
      <c r="C76" s="799"/>
      <c r="D76" s="799"/>
      <c r="E76" s="799"/>
    </row>
    <row r="77" spans="1:5" ht="13.5" thickBot="1" x14ac:dyDescent="0.3">
      <c r="A77" s="43"/>
      <c r="B77" s="44"/>
      <c r="C77" s="44"/>
      <c r="D77" s="44"/>
      <c r="E77" s="44"/>
    </row>
    <row r="78" spans="1:5" ht="153.75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3">
      <c r="A79" s="48" t="s">
        <v>13</v>
      </c>
      <c r="B79" s="49"/>
      <c r="C79" s="49"/>
      <c r="D79" s="49"/>
      <c r="E79" s="50"/>
    </row>
    <row r="80" spans="1:5" ht="25.5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3">
      <c r="A94" s="779" t="s">
        <v>27</v>
      </c>
      <c r="B94" s="780"/>
      <c r="C94" s="780"/>
      <c r="D94" s="780"/>
      <c r="E94" s="781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" customHeight="1" x14ac:dyDescent="0.25">
      <c r="A101" s="771" t="s">
        <v>47</v>
      </c>
      <c r="B101" s="771"/>
      <c r="C101" s="771"/>
      <c r="D101" s="771"/>
    </row>
    <row r="102" spans="1:9" ht="13.5" thickBot="1" x14ac:dyDescent="0.25">
      <c r="A102" s="773"/>
      <c r="B102" s="774"/>
      <c r="C102" s="77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71" t="s">
        <v>53</v>
      </c>
      <c r="B109" s="772"/>
      <c r="C109" s="772"/>
      <c r="D109" s="674"/>
      <c r="E109" s="674"/>
      <c r="F109" s="674"/>
      <c r="G109" s="674"/>
    </row>
    <row r="110" spans="1:9" ht="13.5" thickBot="1" x14ac:dyDescent="0.25">
      <c r="A110" s="773"/>
      <c r="B110" s="774"/>
      <c r="C110" s="774"/>
    </row>
    <row r="111" spans="1:9" ht="13.5" customHeight="1" x14ac:dyDescent="0.2">
      <c r="A111" s="782"/>
      <c r="B111" s="784" t="s">
        <v>54</v>
      </c>
      <c r="C111" s="785"/>
      <c r="D111" s="785"/>
      <c r="E111" s="785"/>
      <c r="F111" s="786"/>
      <c r="G111" s="784" t="s">
        <v>55</v>
      </c>
      <c r="H111" s="785"/>
      <c r="I111" s="786"/>
    </row>
    <row r="112" spans="1:9" ht="38.25" x14ac:dyDescent="0.2">
      <c r="A112" s="783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1" t="s">
        <v>66</v>
      </c>
      <c r="B119" s="772"/>
      <c r="C119" s="772"/>
    </row>
    <row r="120" spans="1:9" ht="13.5" thickBot="1" x14ac:dyDescent="0.25">
      <c r="A120" s="773"/>
      <c r="B120" s="774"/>
      <c r="C120" s="77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71" t="s">
        <v>68</v>
      </c>
      <c r="B126" s="772"/>
      <c r="C126" s="772"/>
      <c r="D126" s="674"/>
    </row>
    <row r="127" spans="1:9" ht="13.5" thickBot="1" x14ac:dyDescent="0.25">
      <c r="A127" s="773"/>
      <c r="B127" s="774"/>
      <c r="C127" s="774"/>
    </row>
    <row r="128" spans="1:9" x14ac:dyDescent="0.2">
      <c r="A128" s="775" t="s">
        <v>32</v>
      </c>
      <c r="B128" s="776"/>
      <c r="C128" s="73" t="s">
        <v>14</v>
      </c>
      <c r="D128" s="74" t="s">
        <v>21</v>
      </c>
    </row>
    <row r="129" spans="1:4" ht="66" customHeight="1" x14ac:dyDescent="0.2">
      <c r="A129" s="777" t="s">
        <v>69</v>
      </c>
      <c r="B129" s="778"/>
      <c r="C129" s="76">
        <f>SUM(C131:C135)</f>
        <v>0</v>
      </c>
      <c r="D129" s="118">
        <f>SUM(D131:D135)</f>
        <v>7905.6</v>
      </c>
    </row>
    <row r="130" spans="1:4" x14ac:dyDescent="0.2">
      <c r="A130" s="763" t="s">
        <v>51</v>
      </c>
      <c r="B130" s="764"/>
      <c r="C130" s="119"/>
      <c r="D130" s="120"/>
    </row>
    <row r="131" spans="1:4" x14ac:dyDescent="0.2">
      <c r="A131" s="765" t="s">
        <v>5</v>
      </c>
      <c r="B131" s="766"/>
      <c r="C131" s="121"/>
      <c r="D131" s="122"/>
    </row>
    <row r="132" spans="1:4" x14ac:dyDescent="0.2">
      <c r="A132" s="767" t="s">
        <v>7</v>
      </c>
      <c r="B132" s="768"/>
      <c r="C132" s="17"/>
      <c r="D132" s="18"/>
    </row>
    <row r="133" spans="1:4" x14ac:dyDescent="0.2">
      <c r="A133" s="767" t="s">
        <v>8</v>
      </c>
      <c r="B133" s="768"/>
      <c r="C133" s="17"/>
      <c r="D133" s="18"/>
    </row>
    <row r="134" spans="1:4" x14ac:dyDescent="0.2">
      <c r="A134" s="767" t="s">
        <v>9</v>
      </c>
      <c r="B134" s="768"/>
      <c r="C134" s="17"/>
      <c r="D134" s="18"/>
    </row>
    <row r="135" spans="1:4" ht="13.5" thickBot="1" x14ac:dyDescent="0.25">
      <c r="A135" s="769" t="s">
        <v>10</v>
      </c>
      <c r="B135" s="770"/>
      <c r="C135" s="123"/>
      <c r="D135" s="124">
        <v>7905.6</v>
      </c>
    </row>
    <row r="153" spans="1:9" ht="15" x14ac:dyDescent="0.25">
      <c r="A153" s="639" t="s">
        <v>70</v>
      </c>
      <c r="B153" s="728"/>
      <c r="C153" s="728"/>
      <c r="D153" s="728"/>
      <c r="E153" s="728"/>
      <c r="F153" s="728"/>
      <c r="G153" s="728"/>
      <c r="H153" s="728"/>
      <c r="I153" s="728"/>
    </row>
    <row r="154" spans="1:9" ht="13.5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15" customHeight="1" thickBot="1" x14ac:dyDescent="0.3">
      <c r="A155" s="713"/>
      <c r="B155" s="757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758" t="s">
        <v>79</v>
      </c>
      <c r="B156" s="759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713"/>
      <c r="B162" s="71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758" t="s">
        <v>14</v>
      </c>
      <c r="B163" s="760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761" t="s">
        <v>87</v>
      </c>
      <c r="B171" s="762"/>
      <c r="C171" s="762"/>
      <c r="D171" s="762"/>
      <c r="E171" s="762"/>
      <c r="F171" s="762"/>
      <c r="G171" s="762"/>
      <c r="H171" s="762"/>
      <c r="I171" s="762"/>
    </row>
    <row r="172" spans="1:9" ht="13.5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3">
      <c r="A173" s="749" t="s">
        <v>88</v>
      </c>
      <c r="B173" s="750"/>
      <c r="C173" s="750"/>
      <c r="D173" s="751"/>
      <c r="E173" s="655" t="s">
        <v>14</v>
      </c>
      <c r="F173" s="487" t="s">
        <v>89</v>
      </c>
      <c r="G173" s="488"/>
      <c r="H173" s="489"/>
      <c r="I173" s="565" t="s">
        <v>21</v>
      </c>
    </row>
    <row r="174" spans="1:9" ht="26.25" thickBot="1" x14ac:dyDescent="0.3">
      <c r="A174" s="752"/>
      <c r="B174" s="753"/>
      <c r="C174" s="753"/>
      <c r="D174" s="754"/>
      <c r="E174" s="656"/>
      <c r="F174" s="164" t="s">
        <v>25</v>
      </c>
      <c r="G174" s="165" t="s">
        <v>90</v>
      </c>
      <c r="H174" s="164" t="s">
        <v>91</v>
      </c>
      <c r="I174" s="755"/>
    </row>
    <row r="175" spans="1:9" x14ac:dyDescent="0.25">
      <c r="A175" s="166">
        <v>1</v>
      </c>
      <c r="B175" s="681" t="s">
        <v>92</v>
      </c>
      <c r="C175" s="756"/>
      <c r="D175" s="682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742" t="s">
        <v>93</v>
      </c>
      <c r="C176" s="743"/>
      <c r="D176" s="744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739" t="s">
        <v>95</v>
      </c>
      <c r="C177" s="740"/>
      <c r="D177" s="741"/>
      <c r="E177" s="175">
        <v>1195.31</v>
      </c>
      <c r="F177" s="176">
        <v>57.07</v>
      </c>
      <c r="G177" s="176"/>
      <c r="H177" s="176"/>
      <c r="I177" s="177">
        <f>E177+F177-G177-H177</f>
        <v>1252.3799999999999</v>
      </c>
    </row>
    <row r="178" spans="1:9" x14ac:dyDescent="0.25">
      <c r="A178" s="174"/>
      <c r="B178" s="742" t="s">
        <v>96</v>
      </c>
      <c r="C178" s="743"/>
      <c r="D178" s="744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3">
      <c r="A179" s="179" t="s">
        <v>97</v>
      </c>
      <c r="B179" s="739" t="s">
        <v>98</v>
      </c>
      <c r="C179" s="740"/>
      <c r="D179" s="741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3">
      <c r="A180" s="745" t="s">
        <v>99</v>
      </c>
      <c r="B180" s="746"/>
      <c r="C180" s="746"/>
      <c r="D180" s="747"/>
      <c r="E180" s="180">
        <f>E175+E177+E179</f>
        <v>1195.31</v>
      </c>
      <c r="F180" s="180">
        <f>F175+F177+F179</f>
        <v>57.07</v>
      </c>
      <c r="G180" s="180">
        <f>G175+G177+G179</f>
        <v>0</v>
      </c>
      <c r="H180" s="180">
        <f>H175+H177+H179</f>
        <v>0</v>
      </c>
      <c r="I180" s="181">
        <f>I175+I177+I179</f>
        <v>1252.3799999999999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5">
      <c r="A185" s="705" t="s">
        <v>102</v>
      </c>
      <c r="B185" s="705"/>
      <c r="C185" s="705"/>
      <c r="D185" s="705"/>
      <c r="E185" s="705"/>
      <c r="F185" s="705"/>
      <c r="G185" s="705"/>
    </row>
    <row r="186" spans="1:9" ht="13.5" thickBot="1" x14ac:dyDescent="0.3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3">
      <c r="A187" s="641" t="s">
        <v>103</v>
      </c>
      <c r="B187" s="748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25" customHeight="1" x14ac:dyDescent="0.25">
      <c r="A188" s="736" t="s">
        <v>109</v>
      </c>
      <c r="B188" s="737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738" t="s">
        <v>110</v>
      </c>
      <c r="B189" s="733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738" t="s">
        <v>111</v>
      </c>
      <c r="B190" s="733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738" t="s">
        <v>112</v>
      </c>
      <c r="B191" s="733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738" t="s">
        <v>113</v>
      </c>
      <c r="B192" s="733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38" t="s">
        <v>114</v>
      </c>
      <c r="B193" s="733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38" t="s">
        <v>115</v>
      </c>
      <c r="B194" s="733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38" t="s">
        <v>116</v>
      </c>
      <c r="B195" s="733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490" t="s">
        <v>117</v>
      </c>
      <c r="B196" s="697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734" t="s">
        <v>118</v>
      </c>
      <c r="B197" s="735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46" t="s">
        <v>119</v>
      </c>
      <c r="B198" s="689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46" t="s">
        <v>120</v>
      </c>
      <c r="B199" s="689"/>
      <c r="C199" s="198"/>
      <c r="D199" s="198"/>
      <c r="E199" s="199"/>
      <c r="F199" s="199"/>
      <c r="G199" s="200">
        <f t="shared" si="11"/>
        <v>0</v>
      </c>
    </row>
    <row r="200" spans="1:7" ht="13.5" customHeight="1" x14ac:dyDescent="0.25">
      <c r="A200" s="546" t="s">
        <v>121</v>
      </c>
      <c r="B200" s="689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700" t="s">
        <v>122</v>
      </c>
      <c r="B201" s="689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29" t="s">
        <v>123</v>
      </c>
      <c r="B202" s="689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29" t="s">
        <v>124</v>
      </c>
      <c r="B203" s="689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29" t="s">
        <v>125</v>
      </c>
      <c r="B204" s="689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29" t="s">
        <v>126</v>
      </c>
      <c r="B205" s="689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29" t="s">
        <v>127</v>
      </c>
      <c r="B206" s="689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29" t="s">
        <v>128</v>
      </c>
      <c r="B207" s="689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29" t="s">
        <v>129</v>
      </c>
      <c r="B208" s="689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29" t="s">
        <v>130</v>
      </c>
      <c r="B209" s="689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29" t="s">
        <v>131</v>
      </c>
      <c r="B210" s="689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688" t="s">
        <v>132</v>
      </c>
      <c r="B211" s="689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688" t="s">
        <v>133</v>
      </c>
      <c r="B212" s="689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695" t="s">
        <v>134</v>
      </c>
      <c r="B213" s="689"/>
      <c r="C213" s="198"/>
      <c r="D213" s="198"/>
      <c r="E213" s="199"/>
      <c r="F213" s="199"/>
      <c r="G213" s="200">
        <f t="shared" si="11"/>
        <v>0</v>
      </c>
    </row>
    <row r="214" spans="1:7" ht="26.25" customHeight="1" x14ac:dyDescent="0.25">
      <c r="A214" s="695" t="s">
        <v>135</v>
      </c>
      <c r="B214" s="689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688" t="s">
        <v>136</v>
      </c>
      <c r="B215" s="689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688" t="s">
        <v>137</v>
      </c>
      <c r="B216" s="689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3">
      <c r="A217" s="596" t="s">
        <v>138</v>
      </c>
      <c r="B217" s="690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3">
      <c r="A218" s="685" t="s">
        <v>139</v>
      </c>
      <c r="B218" s="73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5" x14ac:dyDescent="0.25">
      <c r="A221" s="660" t="s">
        <v>140</v>
      </c>
      <c r="B221" s="660"/>
      <c r="C221" s="660"/>
      <c r="D221" s="732"/>
      <c r="E221" s="618"/>
    </row>
    <row r="222" spans="1:7" ht="13.5" thickBot="1" x14ac:dyDescent="0.25">
      <c r="A222" s="207"/>
      <c r="B222" s="207"/>
      <c r="C222" s="207"/>
    </row>
    <row r="223" spans="1:7" ht="13.5" thickBot="1" x14ac:dyDescent="0.3">
      <c r="A223" s="685" t="s">
        <v>32</v>
      </c>
      <c r="B223" s="727"/>
      <c r="C223" s="208" t="s">
        <v>14</v>
      </c>
      <c r="D223" s="209" t="s">
        <v>21</v>
      </c>
    </row>
    <row r="224" spans="1:7" ht="13.5" thickBot="1" x14ac:dyDescent="0.3">
      <c r="A224" s="685" t="s">
        <v>141</v>
      </c>
      <c r="B224" s="727"/>
      <c r="C224" s="210">
        <f>SUM(C225:C227)</f>
        <v>0</v>
      </c>
      <c r="D224" s="210">
        <f>SUM(D225:D227)</f>
        <v>0</v>
      </c>
    </row>
    <row r="225" spans="1:4" x14ac:dyDescent="0.25">
      <c r="A225" s="721" t="s">
        <v>142</v>
      </c>
      <c r="B225" s="722"/>
      <c r="C225" s="211"/>
      <c r="D225" s="212"/>
    </row>
    <row r="226" spans="1:4" x14ac:dyDescent="0.25">
      <c r="A226" s="723" t="s">
        <v>143</v>
      </c>
      <c r="B226" s="724"/>
      <c r="C226" s="213"/>
      <c r="D226" s="214"/>
    </row>
    <row r="227" spans="1:4" ht="13.5" thickBot="1" x14ac:dyDescent="0.3">
      <c r="A227" s="725" t="s">
        <v>144</v>
      </c>
      <c r="B227" s="726"/>
      <c r="C227" s="213"/>
      <c r="D227" s="214"/>
    </row>
    <row r="228" spans="1:4" ht="26.25" customHeight="1" thickBot="1" x14ac:dyDescent="0.3">
      <c r="A228" s="685" t="s">
        <v>145</v>
      </c>
      <c r="B228" s="727"/>
      <c r="C228" s="215">
        <f>SUM(C229:C231)</f>
        <v>0</v>
      </c>
      <c r="D228" s="210">
        <f>SUM(D229:D231)</f>
        <v>0</v>
      </c>
    </row>
    <row r="229" spans="1:4" x14ac:dyDescent="0.25">
      <c r="A229" s="721" t="s">
        <v>142</v>
      </c>
      <c r="B229" s="722"/>
      <c r="C229" s="211"/>
      <c r="D229" s="212"/>
    </row>
    <row r="230" spans="1:4" x14ac:dyDescent="0.25">
      <c r="A230" s="723" t="s">
        <v>143</v>
      </c>
      <c r="B230" s="724"/>
      <c r="C230" s="213"/>
      <c r="D230" s="214"/>
    </row>
    <row r="231" spans="1:4" ht="13.5" thickBot="1" x14ac:dyDescent="0.3">
      <c r="A231" s="725" t="s">
        <v>144</v>
      </c>
      <c r="B231" s="726"/>
      <c r="C231" s="213"/>
      <c r="D231" s="214"/>
    </row>
    <row r="232" spans="1:4" ht="26.25" customHeight="1" thickBot="1" x14ac:dyDescent="0.3">
      <c r="A232" s="685" t="s">
        <v>146</v>
      </c>
      <c r="B232" s="727"/>
      <c r="C232" s="216">
        <f>SUM(C233:C235)</f>
        <v>0</v>
      </c>
      <c r="D232" s="217">
        <f>SUM(D233:D235)</f>
        <v>0</v>
      </c>
    </row>
    <row r="233" spans="1:4" x14ac:dyDescent="0.25">
      <c r="A233" s="721" t="s">
        <v>142</v>
      </c>
      <c r="B233" s="722"/>
      <c r="C233" s="211"/>
      <c r="D233" s="212"/>
    </row>
    <row r="234" spans="1:4" x14ac:dyDescent="0.25">
      <c r="A234" s="723" t="s">
        <v>143</v>
      </c>
      <c r="B234" s="724"/>
      <c r="C234" s="213"/>
      <c r="D234" s="214"/>
    </row>
    <row r="235" spans="1:4" ht="13.5" thickBot="1" x14ac:dyDescent="0.3">
      <c r="A235" s="725" t="s">
        <v>144</v>
      </c>
      <c r="B235" s="726"/>
      <c r="C235" s="213"/>
      <c r="D235" s="214"/>
    </row>
    <row r="236" spans="1:4" ht="13.5" thickBot="1" x14ac:dyDescent="0.3">
      <c r="A236" s="685" t="s">
        <v>147</v>
      </c>
      <c r="B236" s="727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639" t="s">
        <v>148</v>
      </c>
      <c r="B239" s="639"/>
      <c r="C239" s="639"/>
      <c r="D239" s="728"/>
    </row>
    <row r="240" spans="1:4" ht="13.5" thickBot="1" x14ac:dyDescent="0.3">
      <c r="A240" s="126"/>
      <c r="B240" s="126"/>
      <c r="C240" s="126"/>
    </row>
    <row r="241" spans="1:5" ht="13.5" thickBot="1" x14ac:dyDescent="0.3">
      <c r="A241" s="729" t="s">
        <v>149</v>
      </c>
      <c r="B241" s="730"/>
      <c r="C241" s="129" t="s">
        <v>104</v>
      </c>
      <c r="D241" s="219" t="s">
        <v>108</v>
      </c>
    </row>
    <row r="242" spans="1:5" ht="25.5" customHeight="1" x14ac:dyDescent="0.25">
      <c r="A242" s="717" t="s">
        <v>150</v>
      </c>
      <c r="B242" s="718"/>
      <c r="C242" s="220"/>
      <c r="D242" s="221"/>
    </row>
    <row r="243" spans="1:5" ht="26.25" customHeight="1" thickBot="1" x14ac:dyDescent="0.3">
      <c r="A243" s="719" t="s">
        <v>151</v>
      </c>
      <c r="B243" s="462"/>
      <c r="C243" s="222"/>
      <c r="D243" s="223"/>
    </row>
    <row r="244" spans="1:5" ht="13.5" thickBot="1" x14ac:dyDescent="0.3">
      <c r="A244" s="611" t="s">
        <v>139</v>
      </c>
      <c r="B244" s="613"/>
      <c r="C244" s="224">
        <f>SUM(C242:C243)</f>
        <v>0</v>
      </c>
      <c r="D244" s="225">
        <f>SUM(D242:D243)</f>
        <v>0</v>
      </c>
    </row>
    <row r="250" spans="1:5" ht="15" x14ac:dyDescent="0.25">
      <c r="A250" s="720" t="s">
        <v>152</v>
      </c>
      <c r="B250" s="720"/>
      <c r="C250" s="720"/>
      <c r="D250" s="720"/>
      <c r="E250" s="720"/>
    </row>
    <row r="251" spans="1:5" ht="13.5" thickBot="1" x14ac:dyDescent="0.3">
      <c r="A251" s="226"/>
      <c r="B251" s="226"/>
      <c r="C251" s="226"/>
      <c r="D251" s="226"/>
      <c r="E251" s="226"/>
    </row>
    <row r="252" spans="1:5" ht="26.25" thickBot="1" x14ac:dyDescent="0.3">
      <c r="A252" s="127" t="s">
        <v>153</v>
      </c>
      <c r="B252" s="620" t="s">
        <v>154</v>
      </c>
      <c r="C252" s="691"/>
      <c r="D252" s="620" t="s">
        <v>155</v>
      </c>
      <c r="E252" s="691"/>
    </row>
    <row r="253" spans="1:5" ht="13.5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3">
      <c r="A254" s="230" t="s">
        <v>160</v>
      </c>
      <c r="B254" s="620"/>
      <c r="C254" s="712"/>
      <c r="D254" s="712"/>
      <c r="E254" s="649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5.5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3.5" thickBot="1" x14ac:dyDescent="0.3">
      <c r="A260" s="237" t="s">
        <v>83</v>
      </c>
      <c r="B260" s="238"/>
      <c r="C260" s="238"/>
      <c r="D260" s="226"/>
      <c r="E260" s="238"/>
    </row>
    <row r="261" spans="1:5" ht="13.5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3">
      <c r="A262" s="230" t="s">
        <v>165</v>
      </c>
      <c r="B262" s="620"/>
      <c r="C262" s="712"/>
      <c r="D262" s="712"/>
      <c r="E262" s="649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5.5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3.5" thickBot="1" x14ac:dyDescent="0.3">
      <c r="A268" s="237" t="s">
        <v>83</v>
      </c>
      <c r="B268" s="238"/>
      <c r="C268" s="238"/>
      <c r="D268" s="226"/>
      <c r="E268" s="238"/>
    </row>
    <row r="269" spans="1:5" ht="13.5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639" t="s">
        <v>166</v>
      </c>
      <c r="B273" s="639"/>
      <c r="C273" s="639"/>
      <c r="D273" s="639"/>
      <c r="E273" s="639"/>
      <c r="G273" s="241"/>
    </row>
    <row r="274" spans="1:7" ht="13.5" thickBot="1" x14ac:dyDescent="0.3">
      <c r="A274" s="242"/>
      <c r="G274" s="241"/>
    </row>
    <row r="275" spans="1:7" ht="64.5" thickBot="1" x14ac:dyDescent="0.25">
      <c r="A275" s="713" t="s">
        <v>167</v>
      </c>
      <c r="B275" s="71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15" t="s">
        <v>169</v>
      </c>
      <c r="B276" s="716"/>
      <c r="C276" s="244"/>
      <c r="D276" s="245"/>
      <c r="E276" s="245"/>
      <c r="G276" s="243"/>
    </row>
    <row r="277" spans="1:7" x14ac:dyDescent="0.2">
      <c r="A277" s="710" t="s">
        <v>170</v>
      </c>
      <c r="B277" s="711"/>
      <c r="C277" s="246"/>
      <c r="D277" s="214"/>
      <c r="E277" s="214"/>
      <c r="G277" s="243"/>
    </row>
    <row r="278" spans="1:7" ht="12.75" customHeight="1" x14ac:dyDescent="0.2">
      <c r="A278" s="664" t="s">
        <v>171</v>
      </c>
      <c r="B278" s="665"/>
      <c r="C278" s="246"/>
      <c r="D278" s="214"/>
      <c r="E278" s="214"/>
      <c r="G278" s="247"/>
    </row>
    <row r="279" spans="1:7" x14ac:dyDescent="0.2">
      <c r="A279" s="708" t="s">
        <v>172</v>
      </c>
      <c r="B279" s="709"/>
      <c r="C279" s="246"/>
      <c r="D279" s="214"/>
      <c r="E279" s="214"/>
      <c r="G279" s="243"/>
    </row>
    <row r="280" spans="1:7" x14ac:dyDescent="0.2">
      <c r="A280" s="710" t="s">
        <v>173</v>
      </c>
      <c r="B280" s="711"/>
      <c r="C280" s="248"/>
      <c r="D280" s="249"/>
      <c r="E280" s="249"/>
      <c r="G280" s="243"/>
    </row>
    <row r="281" spans="1:7" x14ac:dyDescent="0.2">
      <c r="A281" s="710" t="s">
        <v>174</v>
      </c>
      <c r="B281" s="711"/>
      <c r="C281" s="248"/>
      <c r="D281" s="249"/>
      <c r="E281" s="249"/>
      <c r="G281" s="243"/>
    </row>
    <row r="282" spans="1:7" x14ac:dyDescent="0.2">
      <c r="A282" s="710" t="s">
        <v>175</v>
      </c>
      <c r="B282" s="711"/>
      <c r="C282" s="250"/>
      <c r="D282" s="249"/>
      <c r="E282" s="249"/>
      <c r="G282" s="243"/>
    </row>
    <row r="283" spans="1:7" x14ac:dyDescent="0.25">
      <c r="A283" s="710" t="s">
        <v>176</v>
      </c>
      <c r="B283" s="711"/>
      <c r="C283" s="251"/>
      <c r="D283" s="214"/>
      <c r="E283" s="214"/>
    </row>
    <row r="284" spans="1:7" ht="13.5" thickBot="1" x14ac:dyDescent="0.3">
      <c r="A284" s="701" t="s">
        <v>17</v>
      </c>
      <c r="B284" s="702"/>
      <c r="C284" s="252"/>
      <c r="D284" s="253"/>
      <c r="E284" s="253"/>
    </row>
    <row r="285" spans="1:7" ht="13.5" thickBot="1" x14ac:dyDescent="0.3">
      <c r="A285" s="703" t="s">
        <v>99</v>
      </c>
      <c r="B285" s="704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5">
      <c r="A286" s="705" t="s">
        <v>177</v>
      </c>
      <c r="B286" s="705"/>
      <c r="C286" s="705"/>
      <c r="D286" s="705"/>
    </row>
    <row r="287" spans="1:7" ht="13.5" thickBot="1" x14ac:dyDescent="0.3">
      <c r="A287" s="183"/>
      <c r="B287" s="184"/>
      <c r="C287" s="185"/>
      <c r="D287" s="185"/>
    </row>
    <row r="288" spans="1:7" ht="13.5" thickBot="1" x14ac:dyDescent="0.3">
      <c r="A288" s="706" t="s">
        <v>178</v>
      </c>
      <c r="B288" s="707"/>
      <c r="C288" s="186" t="s">
        <v>104</v>
      </c>
      <c r="D288" s="189" t="s">
        <v>108</v>
      </c>
    </row>
    <row r="289" spans="1:4" ht="32.25" customHeight="1" thickBot="1" x14ac:dyDescent="0.3">
      <c r="A289" s="490" t="s">
        <v>179</v>
      </c>
      <c r="B289" s="691"/>
      <c r="C289" s="256"/>
      <c r="D289" s="257"/>
    </row>
    <row r="290" spans="1:4" ht="13.5" thickBot="1" x14ac:dyDescent="0.3">
      <c r="A290" s="490" t="s">
        <v>180</v>
      </c>
      <c r="B290" s="691"/>
      <c r="C290" s="256"/>
      <c r="D290" s="257"/>
    </row>
    <row r="291" spans="1:4" ht="13.5" thickBot="1" x14ac:dyDescent="0.3">
      <c r="A291" s="490" t="s">
        <v>181</v>
      </c>
      <c r="B291" s="691"/>
      <c r="C291" s="256"/>
      <c r="D291" s="257"/>
    </row>
    <row r="292" spans="1:4" ht="25.5" customHeight="1" thickBot="1" x14ac:dyDescent="0.3">
      <c r="A292" s="490" t="s">
        <v>182</v>
      </c>
      <c r="B292" s="691"/>
      <c r="C292" s="256"/>
      <c r="D292" s="257"/>
    </row>
    <row r="293" spans="1:4" ht="27" customHeight="1" thickBot="1" x14ac:dyDescent="0.3">
      <c r="A293" s="490" t="s">
        <v>183</v>
      </c>
      <c r="B293" s="691"/>
      <c r="C293" s="256"/>
      <c r="D293" s="257"/>
    </row>
    <row r="294" spans="1:4" ht="13.5" thickBot="1" x14ac:dyDescent="0.3">
      <c r="A294" s="696" t="s">
        <v>184</v>
      </c>
      <c r="B294" s="691"/>
      <c r="C294" s="256"/>
      <c r="D294" s="257"/>
    </row>
    <row r="295" spans="1:4" ht="29.25" customHeight="1" thickBot="1" x14ac:dyDescent="0.3">
      <c r="A295" s="696" t="s">
        <v>185</v>
      </c>
      <c r="B295" s="691"/>
      <c r="C295" s="256"/>
      <c r="D295" s="257"/>
    </row>
    <row r="296" spans="1:4" ht="25.5" customHeight="1" thickBot="1" x14ac:dyDescent="0.3">
      <c r="A296" s="490" t="s">
        <v>117</v>
      </c>
      <c r="B296" s="697"/>
      <c r="C296" s="256"/>
      <c r="D296" s="257"/>
    </row>
    <row r="297" spans="1:4" ht="13.5" thickBot="1" x14ac:dyDescent="0.3">
      <c r="A297" s="696" t="s">
        <v>186</v>
      </c>
      <c r="B297" s="697"/>
      <c r="C297" s="258">
        <f>SUM(C298:C317)</f>
        <v>0</v>
      </c>
      <c r="D297" s="259">
        <f>SUM(D298:D317)</f>
        <v>0</v>
      </c>
    </row>
    <row r="298" spans="1:4" ht="13.5" customHeight="1" x14ac:dyDescent="0.25">
      <c r="A298" s="698" t="s">
        <v>119</v>
      </c>
      <c r="B298" s="699"/>
      <c r="C298" s="260"/>
      <c r="D298" s="261"/>
    </row>
    <row r="299" spans="1:4" x14ac:dyDescent="0.25">
      <c r="A299" s="546" t="s">
        <v>120</v>
      </c>
      <c r="B299" s="689"/>
      <c r="C299" s="262"/>
      <c r="D299" s="261"/>
    </row>
    <row r="300" spans="1:4" x14ac:dyDescent="0.25">
      <c r="A300" s="529" t="s">
        <v>121</v>
      </c>
      <c r="B300" s="689"/>
      <c r="C300" s="262"/>
      <c r="D300" s="261"/>
    </row>
    <row r="301" spans="1:4" ht="39.75" customHeight="1" x14ac:dyDescent="0.25">
      <c r="A301" s="700" t="s">
        <v>122</v>
      </c>
      <c r="B301" s="689"/>
      <c r="C301" s="262"/>
      <c r="D301" s="261"/>
    </row>
    <row r="302" spans="1:4" x14ac:dyDescent="0.25">
      <c r="A302" s="529" t="s">
        <v>123</v>
      </c>
      <c r="B302" s="689"/>
      <c r="C302" s="262"/>
      <c r="D302" s="261"/>
    </row>
    <row r="303" spans="1:4" x14ac:dyDescent="0.25">
      <c r="A303" s="529" t="s">
        <v>124</v>
      </c>
      <c r="B303" s="689"/>
      <c r="C303" s="262"/>
      <c r="D303" s="261"/>
    </row>
    <row r="304" spans="1:4" x14ac:dyDescent="0.25">
      <c r="A304" s="529" t="s">
        <v>125</v>
      </c>
      <c r="B304" s="689"/>
      <c r="C304" s="262"/>
      <c r="D304" s="261"/>
    </row>
    <row r="305" spans="1:4" ht="26.25" customHeight="1" x14ac:dyDescent="0.25">
      <c r="A305" s="529" t="s">
        <v>126</v>
      </c>
      <c r="B305" s="689"/>
      <c r="C305" s="198"/>
      <c r="D305" s="263"/>
    </row>
    <row r="306" spans="1:4" x14ac:dyDescent="0.25">
      <c r="A306" s="529" t="s">
        <v>127</v>
      </c>
      <c r="B306" s="689"/>
      <c r="C306" s="198"/>
      <c r="D306" s="263"/>
    </row>
    <row r="307" spans="1:4" x14ac:dyDescent="0.25">
      <c r="A307" s="529" t="s">
        <v>128</v>
      </c>
      <c r="B307" s="689"/>
      <c r="C307" s="198"/>
      <c r="D307" s="263"/>
    </row>
    <row r="308" spans="1:4" x14ac:dyDescent="0.25">
      <c r="A308" s="529" t="s">
        <v>129</v>
      </c>
      <c r="B308" s="689"/>
      <c r="C308" s="198"/>
      <c r="D308" s="263"/>
    </row>
    <row r="309" spans="1:4" x14ac:dyDescent="0.25">
      <c r="A309" s="529" t="s">
        <v>130</v>
      </c>
      <c r="B309" s="689"/>
      <c r="C309" s="198"/>
      <c r="D309" s="263"/>
    </row>
    <row r="310" spans="1:4" x14ac:dyDescent="0.25">
      <c r="A310" s="529" t="s">
        <v>131</v>
      </c>
      <c r="B310" s="689"/>
      <c r="C310" s="198"/>
      <c r="D310" s="263"/>
    </row>
    <row r="311" spans="1:4" x14ac:dyDescent="0.25">
      <c r="A311" s="688" t="s">
        <v>132</v>
      </c>
      <c r="B311" s="689"/>
      <c r="C311" s="198"/>
      <c r="D311" s="263"/>
    </row>
    <row r="312" spans="1:4" x14ac:dyDescent="0.25">
      <c r="A312" s="688" t="s">
        <v>133</v>
      </c>
      <c r="B312" s="689"/>
      <c r="C312" s="198"/>
      <c r="D312" s="263"/>
    </row>
    <row r="313" spans="1:4" ht="27" customHeight="1" x14ac:dyDescent="0.25">
      <c r="A313" s="695" t="s">
        <v>134</v>
      </c>
      <c r="B313" s="689"/>
      <c r="C313" s="198"/>
      <c r="D313" s="263"/>
    </row>
    <row r="314" spans="1:4" ht="27" customHeight="1" x14ac:dyDescent="0.25">
      <c r="A314" s="695" t="s">
        <v>135</v>
      </c>
      <c r="B314" s="689"/>
      <c r="C314" s="198"/>
      <c r="D314" s="263"/>
    </row>
    <row r="315" spans="1:4" x14ac:dyDescent="0.25">
      <c r="A315" s="688" t="s">
        <v>136</v>
      </c>
      <c r="B315" s="689"/>
      <c r="C315" s="198"/>
      <c r="D315" s="263"/>
    </row>
    <row r="316" spans="1:4" x14ac:dyDescent="0.25">
      <c r="A316" s="688" t="s">
        <v>137</v>
      </c>
      <c r="B316" s="689"/>
      <c r="C316" s="198"/>
      <c r="D316" s="263"/>
    </row>
    <row r="317" spans="1:4" ht="13.5" thickBot="1" x14ac:dyDescent="0.3">
      <c r="A317" s="596" t="s">
        <v>138</v>
      </c>
      <c r="B317" s="690"/>
      <c r="C317" s="201"/>
      <c r="D317" s="263"/>
    </row>
    <row r="318" spans="1:4" ht="13.5" thickBot="1" x14ac:dyDescent="0.3">
      <c r="A318" s="685" t="s">
        <v>139</v>
      </c>
      <c r="B318" s="691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92"/>
      <c r="B321" s="693"/>
      <c r="C321" s="693"/>
      <c r="D321" s="33"/>
    </row>
    <row r="324" spans="1:8" ht="15" x14ac:dyDescent="0.25">
      <c r="A324" s="694" t="s">
        <v>187</v>
      </c>
      <c r="B324" s="694"/>
      <c r="C324" s="694"/>
    </row>
    <row r="325" spans="1:8" ht="13.5" thickBot="1" x14ac:dyDescent="0.3">
      <c r="A325" s="264"/>
      <c r="B325" s="185"/>
      <c r="C325" s="185"/>
    </row>
    <row r="326" spans="1:8" ht="13.5" thickBot="1" x14ac:dyDescent="0.3">
      <c r="A326" s="685" t="s">
        <v>188</v>
      </c>
      <c r="B326" s="686"/>
      <c r="C326" s="265" t="s">
        <v>14</v>
      </c>
      <c r="D326" s="189" t="s">
        <v>21</v>
      </c>
      <c r="G326" s="687"/>
      <c r="H326" s="687"/>
    </row>
    <row r="327" spans="1:8" ht="13.5" thickBot="1" x14ac:dyDescent="0.3">
      <c r="A327" s="552" t="s">
        <v>189</v>
      </c>
      <c r="B327" s="553"/>
      <c r="C327" s="254">
        <f>SUM(C328:C337)</f>
        <v>0</v>
      </c>
      <c r="D327" s="266">
        <f>SUM(D328:D337)</f>
        <v>0</v>
      </c>
      <c r="G327" s="687"/>
      <c r="H327" s="687"/>
    </row>
    <row r="328" spans="1:8" ht="55.5" customHeight="1" x14ac:dyDescent="0.25">
      <c r="A328" s="681" t="s">
        <v>190</v>
      </c>
      <c r="B328" s="682"/>
      <c r="C328" s="267"/>
      <c r="D328" s="268"/>
      <c r="G328" s="687"/>
      <c r="H328" s="687"/>
    </row>
    <row r="329" spans="1:8" x14ac:dyDescent="0.25">
      <c r="A329" s="683" t="s">
        <v>191</v>
      </c>
      <c r="B329" s="684"/>
      <c r="C329" s="269"/>
      <c r="D329" s="270"/>
    </row>
    <row r="330" spans="1:8" x14ac:dyDescent="0.25">
      <c r="A330" s="557" t="s">
        <v>192</v>
      </c>
      <c r="B330" s="558"/>
      <c r="C330" s="271"/>
      <c r="D330" s="272"/>
    </row>
    <row r="331" spans="1:8" ht="28.5" customHeight="1" x14ac:dyDescent="0.25">
      <c r="A331" s="546" t="s">
        <v>193</v>
      </c>
      <c r="B331" s="547"/>
      <c r="C331" s="271"/>
      <c r="D331" s="272"/>
    </row>
    <row r="332" spans="1:8" ht="32.25" customHeight="1" x14ac:dyDescent="0.25">
      <c r="A332" s="546" t="s">
        <v>194</v>
      </c>
      <c r="B332" s="547"/>
      <c r="C332" s="271"/>
      <c r="D332" s="272"/>
    </row>
    <row r="333" spans="1:8" x14ac:dyDescent="0.25">
      <c r="A333" s="559" t="s">
        <v>195</v>
      </c>
      <c r="B333" s="560"/>
      <c r="C333" s="271"/>
      <c r="D333" s="272"/>
    </row>
    <row r="334" spans="1:8" x14ac:dyDescent="0.25">
      <c r="A334" s="559" t="s">
        <v>196</v>
      </c>
      <c r="B334" s="560"/>
      <c r="C334" s="271"/>
      <c r="D334" s="272"/>
    </row>
    <row r="335" spans="1:8" x14ac:dyDescent="0.25">
      <c r="A335" s="557" t="s">
        <v>197</v>
      </c>
      <c r="B335" s="558"/>
      <c r="C335" s="246"/>
      <c r="D335" s="273"/>
    </row>
    <row r="336" spans="1:8" x14ac:dyDescent="0.25">
      <c r="A336" s="559" t="s">
        <v>198</v>
      </c>
      <c r="B336" s="560"/>
      <c r="C336" s="246"/>
      <c r="D336" s="273"/>
    </row>
    <row r="337" spans="1:5" ht="13.5" thickBot="1" x14ac:dyDescent="0.3">
      <c r="A337" s="679" t="s">
        <v>17</v>
      </c>
      <c r="B337" s="680"/>
      <c r="C337" s="248"/>
      <c r="D337" s="274"/>
    </row>
    <row r="338" spans="1:5" ht="13.5" thickBot="1" x14ac:dyDescent="0.3">
      <c r="A338" s="552" t="s">
        <v>199</v>
      </c>
      <c r="B338" s="553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681" t="s">
        <v>190</v>
      </c>
      <c r="B339" s="682"/>
      <c r="C339" s="269"/>
      <c r="D339" s="270"/>
    </row>
    <row r="340" spans="1:5" x14ac:dyDescent="0.25">
      <c r="A340" s="683" t="s">
        <v>191</v>
      </c>
      <c r="B340" s="684"/>
      <c r="C340" s="269"/>
      <c r="D340" s="270"/>
    </row>
    <row r="341" spans="1:5" x14ac:dyDescent="0.25">
      <c r="A341" s="557" t="s">
        <v>192</v>
      </c>
      <c r="B341" s="558"/>
      <c r="C341" s="271"/>
      <c r="D341" s="272"/>
    </row>
    <row r="342" spans="1:5" ht="27.75" customHeight="1" x14ac:dyDescent="0.25">
      <c r="A342" s="546" t="s">
        <v>193</v>
      </c>
      <c r="B342" s="547"/>
      <c r="C342" s="271"/>
      <c r="D342" s="272"/>
      <c r="E342" s="275"/>
    </row>
    <row r="343" spans="1:5" ht="24.75" customHeight="1" x14ac:dyDescent="0.25">
      <c r="A343" s="546" t="s">
        <v>194</v>
      </c>
      <c r="B343" s="547"/>
      <c r="C343" s="271"/>
      <c r="D343" s="272"/>
    </row>
    <row r="344" spans="1:5" x14ac:dyDescent="0.25">
      <c r="A344" s="546" t="s">
        <v>195</v>
      </c>
      <c r="B344" s="547"/>
      <c r="C344" s="271"/>
      <c r="D344" s="272"/>
    </row>
    <row r="345" spans="1:5" x14ac:dyDescent="0.25">
      <c r="A345" s="559" t="s">
        <v>196</v>
      </c>
      <c r="B345" s="560"/>
      <c r="C345" s="271"/>
      <c r="D345" s="272"/>
    </row>
    <row r="346" spans="1:5" x14ac:dyDescent="0.25">
      <c r="A346" s="559" t="s">
        <v>200</v>
      </c>
      <c r="B346" s="560"/>
      <c r="C346" s="246"/>
      <c r="D346" s="273"/>
    </row>
    <row r="347" spans="1:5" x14ac:dyDescent="0.25">
      <c r="A347" s="559" t="s">
        <v>198</v>
      </c>
      <c r="B347" s="560"/>
      <c r="C347" s="246"/>
      <c r="D347" s="273"/>
    </row>
    <row r="348" spans="1:5" ht="13.5" thickBot="1" x14ac:dyDescent="0.3">
      <c r="A348" s="671" t="s">
        <v>201</v>
      </c>
      <c r="B348" s="672"/>
      <c r="C348" s="276"/>
      <c r="D348" s="277"/>
    </row>
    <row r="349" spans="1:5" ht="13.5" thickBot="1" x14ac:dyDescent="0.3">
      <c r="A349" s="658" t="s">
        <v>12</v>
      </c>
      <c r="B349" s="659"/>
      <c r="C349" s="278">
        <f>C327+C338</f>
        <v>0</v>
      </c>
      <c r="D349" s="181">
        <f>D327+D338</f>
        <v>0</v>
      </c>
    </row>
    <row r="354" spans="1:5" ht="15" x14ac:dyDescent="0.25">
      <c r="A354" s="673" t="s">
        <v>202</v>
      </c>
      <c r="B354" s="673"/>
      <c r="C354" s="673"/>
      <c r="D354" s="674"/>
      <c r="E354" s="674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3">
      <c r="A356" s="675" t="s">
        <v>203</v>
      </c>
      <c r="B356" s="676"/>
      <c r="C356" s="279" t="s">
        <v>14</v>
      </c>
      <c r="D356" s="209" t="s">
        <v>108</v>
      </c>
    </row>
    <row r="357" spans="1:5" x14ac:dyDescent="0.25">
      <c r="A357" s="677" t="s">
        <v>204</v>
      </c>
      <c r="B357" s="678"/>
      <c r="C357" s="280">
        <f>SUM(C358:C364)</f>
        <v>0</v>
      </c>
      <c r="D357" s="280">
        <f>SUM(D358:D364)</f>
        <v>0</v>
      </c>
    </row>
    <row r="358" spans="1:5" x14ac:dyDescent="0.25">
      <c r="A358" s="587" t="s">
        <v>205</v>
      </c>
      <c r="B358" s="589"/>
      <c r="C358" s="281"/>
      <c r="D358" s="282"/>
    </row>
    <row r="359" spans="1:5" x14ac:dyDescent="0.25">
      <c r="A359" s="587" t="s">
        <v>206</v>
      </c>
      <c r="B359" s="589"/>
      <c r="C359" s="281"/>
      <c r="D359" s="282"/>
    </row>
    <row r="360" spans="1:5" ht="27.75" customHeight="1" x14ac:dyDescent="0.25">
      <c r="A360" s="529" t="s">
        <v>207</v>
      </c>
      <c r="B360" s="531"/>
      <c r="C360" s="281"/>
      <c r="D360" s="282"/>
    </row>
    <row r="361" spans="1:5" x14ac:dyDescent="0.25">
      <c r="A361" s="529" t="s">
        <v>208</v>
      </c>
      <c r="B361" s="531"/>
      <c r="C361" s="281"/>
      <c r="D361" s="282"/>
    </row>
    <row r="362" spans="1:5" x14ac:dyDescent="0.25">
      <c r="A362" s="529" t="s">
        <v>209</v>
      </c>
      <c r="B362" s="531"/>
      <c r="C362" s="281"/>
      <c r="D362" s="282"/>
    </row>
    <row r="363" spans="1:5" x14ac:dyDescent="0.25">
      <c r="A363" s="529" t="s">
        <v>210</v>
      </c>
      <c r="B363" s="531"/>
      <c r="C363" s="281"/>
      <c r="D363" s="282"/>
    </row>
    <row r="364" spans="1:5" x14ac:dyDescent="0.25">
      <c r="A364" s="529" t="s">
        <v>138</v>
      </c>
      <c r="B364" s="531"/>
      <c r="C364" s="281"/>
      <c r="D364" s="282"/>
    </row>
    <row r="365" spans="1:5" x14ac:dyDescent="0.25">
      <c r="A365" s="526" t="s">
        <v>211</v>
      </c>
      <c r="B365" s="528"/>
      <c r="C365" s="280">
        <f>C366+C367+C369</f>
        <v>0</v>
      </c>
      <c r="D365" s="283">
        <f>D366+D367+D369</f>
        <v>0</v>
      </c>
    </row>
    <row r="366" spans="1:5" x14ac:dyDescent="0.25">
      <c r="A366" s="559" t="s">
        <v>212</v>
      </c>
      <c r="B366" s="560"/>
      <c r="C366" s="273"/>
      <c r="D366" s="284"/>
    </row>
    <row r="367" spans="1:5" x14ac:dyDescent="0.25">
      <c r="A367" s="559" t="s">
        <v>213</v>
      </c>
      <c r="B367" s="560"/>
      <c r="C367" s="273"/>
      <c r="D367" s="284"/>
    </row>
    <row r="368" spans="1:5" x14ac:dyDescent="0.25">
      <c r="A368" s="667" t="s">
        <v>214</v>
      </c>
      <c r="B368" s="668"/>
      <c r="C368" s="273"/>
      <c r="D368" s="284"/>
    </row>
    <row r="369" spans="1:5" ht="13.5" thickBot="1" x14ac:dyDescent="0.3">
      <c r="A369" s="669" t="s">
        <v>138</v>
      </c>
      <c r="B369" s="670"/>
      <c r="C369" s="273"/>
      <c r="D369" s="284"/>
    </row>
    <row r="370" spans="1:5" ht="13.5" thickBot="1" x14ac:dyDescent="0.3">
      <c r="A370" s="658" t="s">
        <v>12</v>
      </c>
      <c r="B370" s="659"/>
      <c r="C370" s="285">
        <f>C357+C365</f>
        <v>0</v>
      </c>
      <c r="D370" s="285">
        <f>D357+D365</f>
        <v>0</v>
      </c>
    </row>
    <row r="373" spans="1:5" ht="26.25" customHeight="1" x14ac:dyDescent="0.25">
      <c r="A373" s="660" t="s">
        <v>215</v>
      </c>
      <c r="B373" s="661"/>
      <c r="C373" s="661"/>
      <c r="D373" s="661"/>
    </row>
    <row r="374" spans="1:5" ht="13.5" thickBot="1" x14ac:dyDescent="0.3">
      <c r="B374" s="242"/>
    </row>
    <row r="375" spans="1:5" ht="13.5" thickBot="1" x14ac:dyDescent="0.3">
      <c r="A375" s="662"/>
      <c r="B375" s="663"/>
      <c r="C375" s="286" t="s">
        <v>104</v>
      </c>
      <c r="D375" s="219" t="s">
        <v>21</v>
      </c>
    </row>
    <row r="376" spans="1:5" ht="13.5" thickBot="1" x14ac:dyDescent="0.3">
      <c r="A376" s="664" t="s">
        <v>216</v>
      </c>
      <c r="B376" s="665"/>
      <c r="C376" s="246"/>
      <c r="D376" s="214"/>
    </row>
    <row r="377" spans="1:5" ht="13.5" thickBot="1" x14ac:dyDescent="0.3">
      <c r="A377" s="552" t="s">
        <v>99</v>
      </c>
      <c r="B377" s="553"/>
      <c r="C377" s="255">
        <f>SUM(C376:C376)</f>
        <v>0</v>
      </c>
      <c r="D377" s="255">
        <f>SUM(D376:D376)</f>
        <v>0</v>
      </c>
    </row>
    <row r="380" spans="1:5" ht="14.45" customHeight="1" x14ac:dyDescent="0.25">
      <c r="A380" s="666" t="s">
        <v>217</v>
      </c>
      <c r="B380" s="666"/>
      <c r="C380" s="666"/>
      <c r="D380" s="666"/>
      <c r="E380" s="666"/>
    </row>
    <row r="381" spans="1:5" ht="13.5" thickBot="1" x14ac:dyDescent="0.25">
      <c r="A381" s="287"/>
      <c r="B381" s="287"/>
      <c r="C381" s="287"/>
      <c r="D381" s="287"/>
      <c r="E381" s="33"/>
    </row>
    <row r="382" spans="1:5" ht="26.25" thickBot="1" x14ac:dyDescent="0.25">
      <c r="A382" s="448" t="s">
        <v>32</v>
      </c>
      <c r="B382" s="649"/>
      <c r="C382" s="219" t="s">
        <v>218</v>
      </c>
      <c r="D382" s="219" t="s">
        <v>219</v>
      </c>
      <c r="E382" s="33"/>
    </row>
    <row r="383" spans="1:5" ht="13.5" thickBot="1" x14ac:dyDescent="0.25">
      <c r="A383" s="650" t="s">
        <v>220</v>
      </c>
      <c r="B383" s="651"/>
      <c r="C383" s="288">
        <v>49685.96</v>
      </c>
      <c r="D383" s="289">
        <v>95187.38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52" t="s">
        <v>221</v>
      </c>
      <c r="B385" s="652"/>
      <c r="C385" s="652"/>
      <c r="D385" s="653"/>
      <c r="E385" s="653"/>
    </row>
    <row r="390" spans="1:9" ht="15" x14ac:dyDescent="0.25">
      <c r="A390" s="654" t="s">
        <v>222</v>
      </c>
      <c r="B390" s="654"/>
      <c r="C390" s="654"/>
      <c r="D390" s="654"/>
      <c r="E390" s="654"/>
      <c r="F390" s="654"/>
      <c r="G390" s="654"/>
      <c r="H390" s="654"/>
      <c r="I390" s="654"/>
    </row>
    <row r="392" spans="1:9" ht="15" x14ac:dyDescent="0.25">
      <c r="A392" s="654" t="s">
        <v>223</v>
      </c>
      <c r="B392" s="654"/>
      <c r="C392" s="654"/>
      <c r="D392" s="654"/>
      <c r="E392" s="654"/>
      <c r="F392" s="654"/>
      <c r="G392" s="654"/>
      <c r="H392" s="654"/>
      <c r="I392" s="654"/>
    </row>
    <row r="393" spans="1:9" ht="13.5" thickBot="1" x14ac:dyDescent="0.3">
      <c r="A393" s="290"/>
      <c r="B393" s="290"/>
      <c r="C393" s="290"/>
      <c r="D393" s="290"/>
      <c r="E393" s="290"/>
      <c r="F393" s="290"/>
      <c r="G393" s="290"/>
      <c r="H393" s="290"/>
      <c r="I393" s="291"/>
    </row>
    <row r="394" spans="1:9" ht="26.25" thickBot="1" x14ac:dyDescent="0.3">
      <c r="A394" s="655" t="s">
        <v>224</v>
      </c>
      <c r="B394" s="641" t="s">
        <v>225</v>
      </c>
      <c r="C394" s="657"/>
      <c r="D394" s="642"/>
      <c r="E394" s="188" t="s">
        <v>59</v>
      </c>
      <c r="F394" s="641" t="s">
        <v>226</v>
      </c>
      <c r="G394" s="657"/>
      <c r="H394" s="642"/>
      <c r="I394" s="292" t="s">
        <v>84</v>
      </c>
    </row>
    <row r="395" spans="1:9" ht="64.5" thickBot="1" x14ac:dyDescent="0.3">
      <c r="A395" s="656"/>
      <c r="B395" s="293" t="s">
        <v>227</v>
      </c>
      <c r="C395" s="294" t="s">
        <v>228</v>
      </c>
      <c r="D395" s="295" t="s">
        <v>63</v>
      </c>
      <c r="E395" s="296" t="s">
        <v>229</v>
      </c>
      <c r="F395" s="293" t="s">
        <v>227</v>
      </c>
      <c r="G395" s="294" t="s">
        <v>230</v>
      </c>
      <c r="H395" s="295" t="s">
        <v>231</v>
      </c>
      <c r="I395" s="297"/>
    </row>
    <row r="396" spans="1:9" ht="26.25" thickBot="1" x14ac:dyDescent="0.3">
      <c r="A396" s="298" t="s">
        <v>232</v>
      </c>
      <c r="B396" s="299"/>
      <c r="C396" s="300"/>
      <c r="D396" s="301"/>
      <c r="E396" s="258"/>
      <c r="F396" s="299"/>
      <c r="G396" s="302"/>
      <c r="H396" s="301"/>
      <c r="I396" s="258">
        <f>SUM(B396:H396)</f>
        <v>0</v>
      </c>
    </row>
    <row r="397" spans="1:9" ht="13.5" thickBot="1" x14ac:dyDescent="0.3">
      <c r="A397" s="303" t="s">
        <v>25</v>
      </c>
      <c r="B397" s="304">
        <f t="shared" ref="B397:I397" si="12">SUM(B398:B400)</f>
        <v>0</v>
      </c>
      <c r="C397" s="305">
        <f t="shared" si="12"/>
        <v>0</v>
      </c>
      <c r="D397" s="306">
        <f t="shared" si="12"/>
        <v>0</v>
      </c>
      <c r="E397" s="303">
        <f t="shared" si="12"/>
        <v>0</v>
      </c>
      <c r="F397" s="304">
        <f t="shared" si="12"/>
        <v>0</v>
      </c>
      <c r="G397" s="304">
        <f t="shared" si="12"/>
        <v>0</v>
      </c>
      <c r="H397" s="303">
        <f t="shared" si="12"/>
        <v>0</v>
      </c>
      <c r="I397" s="303">
        <f t="shared" si="12"/>
        <v>0</v>
      </c>
    </row>
    <row r="398" spans="1:9" x14ac:dyDescent="0.25">
      <c r="A398" s="307" t="s">
        <v>233</v>
      </c>
      <c r="B398" s="308"/>
      <c r="C398" s="309"/>
      <c r="D398" s="310"/>
      <c r="E398" s="311"/>
      <c r="F398" s="308"/>
      <c r="G398" s="312"/>
      <c r="H398" s="310"/>
      <c r="I398" s="313">
        <f>SUM(B398:H398)</f>
        <v>0</v>
      </c>
    </row>
    <row r="399" spans="1:9" x14ac:dyDescent="0.25">
      <c r="A399" s="314" t="s">
        <v>234</v>
      </c>
      <c r="B399" s="315"/>
      <c r="C399" s="199"/>
      <c r="D399" s="316"/>
      <c r="E399" s="317"/>
      <c r="F399" s="315"/>
      <c r="G399" s="318"/>
      <c r="H399" s="316"/>
      <c r="I399" s="313">
        <f>SUM(B399:H399)</f>
        <v>0</v>
      </c>
    </row>
    <row r="400" spans="1:9" ht="13.5" thickBot="1" x14ac:dyDescent="0.3">
      <c r="A400" s="319" t="s">
        <v>235</v>
      </c>
      <c r="B400" s="315"/>
      <c r="C400" s="199"/>
      <c r="D400" s="316"/>
      <c r="E400" s="317"/>
      <c r="F400" s="315"/>
      <c r="G400" s="318"/>
      <c r="H400" s="316"/>
      <c r="I400" s="313">
        <f>SUM(B400:H400)</f>
        <v>0</v>
      </c>
    </row>
    <row r="401" spans="1:9" ht="13.5" thickBot="1" x14ac:dyDescent="0.3">
      <c r="A401" s="303" t="s">
        <v>26</v>
      </c>
      <c r="B401" s="299">
        <f t="shared" ref="B401:I401" si="13">SUM(B402:B405)</f>
        <v>0</v>
      </c>
      <c r="C401" s="300">
        <f t="shared" si="13"/>
        <v>0</v>
      </c>
      <c r="D401" s="302">
        <f t="shared" si="13"/>
        <v>0</v>
      </c>
      <c r="E401" s="258">
        <f t="shared" si="13"/>
        <v>0</v>
      </c>
      <c r="F401" s="299">
        <f t="shared" si="13"/>
        <v>0</v>
      </c>
      <c r="G401" s="299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3.5" customHeight="1" x14ac:dyDescent="0.25">
      <c r="A402" s="320" t="s">
        <v>236</v>
      </c>
      <c r="B402" s="315"/>
      <c r="C402" s="199"/>
      <c r="D402" s="316"/>
      <c r="E402" s="317"/>
      <c r="F402" s="315"/>
      <c r="G402" s="318"/>
      <c r="H402" s="316"/>
      <c r="I402" s="313">
        <f>SUM(B402:H402)</f>
        <v>0</v>
      </c>
    </row>
    <row r="403" spans="1:9" x14ac:dyDescent="0.25">
      <c r="A403" s="320" t="s">
        <v>237</v>
      </c>
      <c r="B403" s="315"/>
      <c r="C403" s="199"/>
      <c r="D403" s="316"/>
      <c r="E403" s="317"/>
      <c r="F403" s="315"/>
      <c r="G403" s="318"/>
      <c r="H403" s="316"/>
      <c r="I403" s="313">
        <f>SUM(B403:H403)</f>
        <v>0</v>
      </c>
    </row>
    <row r="404" spans="1:9" x14ac:dyDescent="0.25">
      <c r="A404" s="320" t="s">
        <v>238</v>
      </c>
      <c r="B404" s="315"/>
      <c r="C404" s="199"/>
      <c r="D404" s="316"/>
      <c r="E404" s="317"/>
      <c r="F404" s="315"/>
      <c r="G404" s="318"/>
      <c r="H404" s="316"/>
      <c r="I404" s="313">
        <f>SUM(B404:H404)</f>
        <v>0</v>
      </c>
    </row>
    <row r="405" spans="1:9" ht="13.5" thickBot="1" x14ac:dyDescent="0.3">
      <c r="A405" s="321" t="s">
        <v>239</v>
      </c>
      <c r="B405" s="315"/>
      <c r="C405" s="199"/>
      <c r="D405" s="316"/>
      <c r="E405" s="317"/>
      <c r="F405" s="315"/>
      <c r="G405" s="318"/>
      <c r="H405" s="316"/>
      <c r="I405" s="313">
        <f>SUM(B405:H405)</f>
        <v>0</v>
      </c>
    </row>
    <row r="406" spans="1:9" ht="26.25" customHeight="1" thickBot="1" x14ac:dyDescent="0.3">
      <c r="A406" s="322" t="s">
        <v>240</v>
      </c>
      <c r="B406" s="323">
        <f t="shared" ref="B406:I406" si="14">B396+B397-B401</f>
        <v>0</v>
      </c>
      <c r="C406" s="323">
        <f t="shared" si="14"/>
        <v>0</v>
      </c>
      <c r="D406" s="323">
        <f t="shared" si="14"/>
        <v>0</v>
      </c>
      <c r="E406" s="324">
        <f t="shared" si="14"/>
        <v>0</v>
      </c>
      <c r="F406" s="323">
        <f t="shared" si="14"/>
        <v>0</v>
      </c>
      <c r="G406" s="323">
        <f t="shared" si="14"/>
        <v>0</v>
      </c>
      <c r="H406" s="324">
        <f t="shared" si="14"/>
        <v>0</v>
      </c>
      <c r="I406" s="324">
        <f t="shared" si="14"/>
        <v>0</v>
      </c>
    </row>
    <row r="407" spans="1:9" ht="40.5" customHeight="1" thickBot="1" x14ac:dyDescent="0.3">
      <c r="A407" s="298" t="s">
        <v>241</v>
      </c>
      <c r="B407" s="325"/>
      <c r="C407" s="326"/>
      <c r="D407" s="327"/>
      <c r="E407" s="328"/>
      <c r="F407" s="325"/>
      <c r="G407" s="329"/>
      <c r="H407" s="327"/>
      <c r="I407" s="328">
        <f>SUM(B407:H407)</f>
        <v>0</v>
      </c>
    </row>
    <row r="408" spans="1:9" x14ac:dyDescent="0.25">
      <c r="A408" s="330" t="s">
        <v>25</v>
      </c>
      <c r="B408" s="331"/>
      <c r="C408" s="332"/>
      <c r="D408" s="333"/>
      <c r="E408" s="334"/>
      <c r="F408" s="331"/>
      <c r="G408" s="335"/>
      <c r="H408" s="333"/>
      <c r="I408" s="334">
        <f>SUM(B408:H408)</f>
        <v>0</v>
      </c>
    </row>
    <row r="409" spans="1:9" ht="13.5" thickBot="1" x14ac:dyDescent="0.3">
      <c r="A409" s="336" t="s">
        <v>26</v>
      </c>
      <c r="B409" s="337"/>
      <c r="C409" s="338"/>
      <c r="D409" s="339"/>
      <c r="E409" s="340"/>
      <c r="F409" s="337"/>
      <c r="G409" s="341"/>
      <c r="H409" s="339"/>
      <c r="I409" s="340">
        <f>SUM(B409:H409)</f>
        <v>0</v>
      </c>
    </row>
    <row r="410" spans="1:9" ht="41.25" customHeight="1" thickBot="1" x14ac:dyDescent="0.3">
      <c r="A410" s="342" t="s">
        <v>242</v>
      </c>
      <c r="B410" s="325">
        <f>B407+B408-B409</f>
        <v>0</v>
      </c>
      <c r="C410" s="326">
        <f t="shared" ref="C410:I410" si="15">C407+C408-C409</f>
        <v>0</v>
      </c>
      <c r="D410" s="327">
        <f t="shared" si="15"/>
        <v>0</v>
      </c>
      <c r="E410" s="328">
        <f t="shared" si="15"/>
        <v>0</v>
      </c>
      <c r="F410" s="325">
        <f t="shared" si="15"/>
        <v>0</v>
      </c>
      <c r="G410" s="329">
        <f t="shared" si="15"/>
        <v>0</v>
      </c>
      <c r="H410" s="327">
        <f t="shared" si="15"/>
        <v>0</v>
      </c>
      <c r="I410" s="328">
        <f t="shared" si="15"/>
        <v>0</v>
      </c>
    </row>
    <row r="411" spans="1:9" ht="26.2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25" customHeight="1" thickBot="1" x14ac:dyDescent="0.3">
      <c r="A412" s="343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25" customHeight="1" x14ac:dyDescent="0.25">
      <c r="A413" s="344"/>
      <c r="B413" s="345"/>
      <c r="C413" s="345"/>
      <c r="D413" s="345"/>
      <c r="E413" s="345"/>
      <c r="F413" s="345"/>
      <c r="G413" s="345"/>
      <c r="H413" s="345"/>
      <c r="I413" s="345"/>
    </row>
    <row r="415" spans="1:9" ht="15" x14ac:dyDescent="0.25">
      <c r="A415" s="639" t="s">
        <v>245</v>
      </c>
      <c r="B415" s="640"/>
      <c r="C415" s="640"/>
    </row>
    <row r="416" spans="1:9" ht="13.5" thickBot="1" x14ac:dyDescent="0.3">
      <c r="A416" s="185"/>
      <c r="B416" s="346"/>
      <c r="C416" s="346"/>
      <c r="E416" s="347"/>
      <c r="F416" s="347"/>
      <c r="G416" s="347"/>
      <c r="H416" s="347"/>
      <c r="I416" s="347"/>
    </row>
    <row r="417" spans="1:9" ht="13.5" thickBot="1" x14ac:dyDescent="0.3">
      <c r="A417" s="641" t="s">
        <v>103</v>
      </c>
      <c r="B417" s="642"/>
      <c r="C417" s="348" t="s">
        <v>14</v>
      </c>
      <c r="D417" s="189" t="s">
        <v>108</v>
      </c>
    </row>
    <row r="418" spans="1:9" x14ac:dyDescent="0.25">
      <c r="A418" s="643" t="s">
        <v>246</v>
      </c>
      <c r="B418" s="644"/>
      <c r="C418" s="349"/>
      <c r="D418" s="349"/>
      <c r="E418" s="350"/>
      <c r="F418" s="350"/>
      <c r="G418" s="350"/>
      <c r="H418" s="350"/>
      <c r="I418" s="350"/>
    </row>
    <row r="419" spans="1:9" x14ac:dyDescent="0.25">
      <c r="A419" s="645" t="s">
        <v>247</v>
      </c>
      <c r="B419" s="646"/>
      <c r="C419" s="351">
        <v>102.58</v>
      </c>
      <c r="D419" s="351">
        <v>45.44</v>
      </c>
      <c r="E419" s="352"/>
      <c r="F419" s="352"/>
      <c r="G419" s="352"/>
      <c r="H419" s="352"/>
      <c r="I419" s="352"/>
    </row>
    <row r="420" spans="1:9" x14ac:dyDescent="0.25">
      <c r="A420" s="645" t="s">
        <v>248</v>
      </c>
      <c r="B420" s="646"/>
      <c r="C420" s="351"/>
      <c r="D420" s="351"/>
      <c r="E420" s="353"/>
      <c r="F420" s="353"/>
      <c r="G420" s="353"/>
      <c r="H420" s="353"/>
      <c r="I420" s="353"/>
    </row>
    <row r="421" spans="1:9" x14ac:dyDescent="0.25">
      <c r="A421" s="647" t="s">
        <v>249</v>
      </c>
      <c r="B421" s="648"/>
      <c r="C421" s="354">
        <f>C422+C425+C426+C427+C428</f>
        <v>7750.65</v>
      </c>
      <c r="D421" s="354">
        <f>D422+D425+D426+D427+D428</f>
        <v>1323.78</v>
      </c>
    </row>
    <row r="422" spans="1:9" ht="27" customHeight="1" x14ac:dyDescent="0.25">
      <c r="A422" s="546" t="s">
        <v>250</v>
      </c>
      <c r="B422" s="547"/>
      <c r="C422" s="317">
        <f>C423-C424</f>
        <v>49.029999999999973</v>
      </c>
      <c r="D422" s="317">
        <f>D423-D424</f>
        <v>68.849999999999909</v>
      </c>
    </row>
    <row r="423" spans="1:9" x14ac:dyDescent="0.25">
      <c r="A423" s="637" t="s">
        <v>251</v>
      </c>
      <c r="B423" s="638"/>
      <c r="C423" s="317">
        <v>1244.3399999999999</v>
      </c>
      <c r="D423" s="317">
        <v>1321.23</v>
      </c>
    </row>
    <row r="424" spans="1:9" ht="25.5" customHeight="1" x14ac:dyDescent="0.25">
      <c r="A424" s="637" t="s">
        <v>252</v>
      </c>
      <c r="B424" s="638"/>
      <c r="C424" s="317">
        <v>1195.31</v>
      </c>
      <c r="D424" s="317">
        <v>1252.3800000000001</v>
      </c>
    </row>
    <row r="425" spans="1:9" x14ac:dyDescent="0.25">
      <c r="A425" s="548" t="s">
        <v>253</v>
      </c>
      <c r="B425" s="549"/>
      <c r="C425" s="214">
        <v>5670.84</v>
      </c>
      <c r="D425" s="214">
        <v>0</v>
      </c>
    </row>
    <row r="426" spans="1:9" x14ac:dyDescent="0.25">
      <c r="A426" s="548" t="s">
        <v>254</v>
      </c>
      <c r="B426" s="549"/>
      <c r="C426" s="214"/>
      <c r="D426" s="214"/>
    </row>
    <row r="427" spans="1:9" x14ac:dyDescent="0.25">
      <c r="A427" s="548" t="s">
        <v>255</v>
      </c>
      <c r="B427" s="549"/>
      <c r="C427" s="214"/>
      <c r="D427" s="214"/>
    </row>
    <row r="428" spans="1:9" x14ac:dyDescent="0.25">
      <c r="A428" s="548" t="s">
        <v>256</v>
      </c>
      <c r="B428" s="549"/>
      <c r="C428" s="214">
        <v>2030.78</v>
      </c>
      <c r="D428" s="214">
        <v>1254.93</v>
      </c>
    </row>
    <row r="429" spans="1:9" ht="24.75" customHeight="1" thickBot="1" x14ac:dyDescent="0.3">
      <c r="A429" s="628" t="s">
        <v>257</v>
      </c>
      <c r="B429" s="629"/>
      <c r="C429" s="351"/>
      <c r="D429" s="351"/>
    </row>
    <row r="430" spans="1:9" ht="13.5" thickBot="1" x14ac:dyDescent="0.3">
      <c r="A430" s="630" t="s">
        <v>99</v>
      </c>
      <c r="B430" s="631"/>
      <c r="C430" s="217">
        <f>SUM(C418+C419+C420+C421+C429)</f>
        <v>7853.23</v>
      </c>
      <c r="D430" s="217">
        <f>SUM(D418+D419+D420+D421+D429)</f>
        <v>1369.22</v>
      </c>
    </row>
    <row r="433" spans="1:4" ht="15" x14ac:dyDescent="0.25">
      <c r="A433" s="355" t="s">
        <v>258</v>
      </c>
      <c r="B433" s="347"/>
      <c r="C433" s="347"/>
      <c r="D433" s="347"/>
    </row>
    <row r="434" spans="1:4" ht="13.5" thickBot="1" x14ac:dyDescent="0.3"/>
    <row r="435" spans="1:4" ht="13.5" thickBot="1" x14ac:dyDescent="0.3">
      <c r="A435" s="356" t="s">
        <v>259</v>
      </c>
      <c r="B435" s="357"/>
      <c r="C435" s="357"/>
      <c r="D435" s="358"/>
    </row>
    <row r="436" spans="1:4" ht="13.5" thickBot="1" x14ac:dyDescent="0.3">
      <c r="A436" s="632" t="s">
        <v>14</v>
      </c>
      <c r="B436" s="633"/>
      <c r="C436" s="634" t="s">
        <v>108</v>
      </c>
      <c r="D436" s="635"/>
    </row>
    <row r="437" spans="1:4" ht="13.5" thickBot="1" x14ac:dyDescent="0.3">
      <c r="A437" s="602"/>
      <c r="B437" s="636"/>
      <c r="C437" s="602"/>
      <c r="D437" s="636"/>
    </row>
    <row r="440" spans="1:4" ht="15" x14ac:dyDescent="0.25">
      <c r="A440" s="617" t="s">
        <v>260</v>
      </c>
      <c r="B440" s="617"/>
      <c r="C440" s="617"/>
      <c r="D440" s="618"/>
    </row>
    <row r="441" spans="1:4" ht="14.25" customHeight="1" x14ac:dyDescent="0.25">
      <c r="A441" s="619" t="s">
        <v>261</v>
      </c>
      <c r="B441" s="619"/>
      <c r="C441" s="619"/>
    </row>
    <row r="442" spans="1:4" ht="13.5" thickBot="1" x14ac:dyDescent="0.3">
      <c r="A442" s="359"/>
      <c r="B442" s="360"/>
      <c r="C442" s="360"/>
    </row>
    <row r="443" spans="1:4" ht="13.5" thickBot="1" x14ac:dyDescent="0.3">
      <c r="A443" s="620" t="s">
        <v>48</v>
      </c>
      <c r="B443" s="621"/>
      <c r="C443" s="130" t="s">
        <v>262</v>
      </c>
      <c r="D443" s="130" t="s">
        <v>263</v>
      </c>
    </row>
    <row r="444" spans="1:4" ht="28.15" customHeight="1" x14ac:dyDescent="0.25">
      <c r="A444" s="622" t="s">
        <v>264</v>
      </c>
      <c r="B444" s="623"/>
      <c r="C444" s="361"/>
      <c r="D444" s="362"/>
    </row>
    <row r="445" spans="1:4" x14ac:dyDescent="0.25">
      <c r="A445" s="624" t="s">
        <v>265</v>
      </c>
      <c r="B445" s="625"/>
      <c r="C445" s="363"/>
      <c r="D445" s="364"/>
    </row>
    <row r="446" spans="1:4" x14ac:dyDescent="0.25">
      <c r="A446" s="626" t="s">
        <v>266</v>
      </c>
      <c r="B446" s="627"/>
      <c r="C446" s="365"/>
      <c r="D446" s="366"/>
    </row>
    <row r="447" spans="1:4" x14ac:dyDescent="0.25">
      <c r="A447" s="606" t="s">
        <v>267</v>
      </c>
      <c r="B447" s="607"/>
      <c r="C447" s="363"/>
      <c r="D447" s="364"/>
    </row>
    <row r="448" spans="1:4" ht="13.5" customHeight="1" thickBot="1" x14ac:dyDescent="0.3">
      <c r="A448" s="608" t="s">
        <v>268</v>
      </c>
      <c r="B448" s="609"/>
      <c r="C448" s="367"/>
      <c r="D448" s="368"/>
    </row>
    <row r="452" spans="1:3" x14ac:dyDescent="0.25">
      <c r="A452" s="369" t="s">
        <v>269</v>
      </c>
      <c r="B452" s="369"/>
      <c r="C452" s="369"/>
    </row>
    <row r="453" spans="1:3" ht="13.5" thickBot="1" x14ac:dyDescent="0.3">
      <c r="A453" s="185"/>
      <c r="B453" s="185"/>
      <c r="C453" s="185"/>
    </row>
    <row r="454" spans="1:3" ht="26.25" thickBot="1" x14ac:dyDescent="0.3">
      <c r="A454" s="370"/>
      <c r="B454" s="348" t="s">
        <v>270</v>
      </c>
      <c r="C454" s="209" t="s">
        <v>271</v>
      </c>
    </row>
    <row r="455" spans="1:3" ht="13.5" thickBot="1" x14ac:dyDescent="0.3">
      <c r="A455" s="371" t="s">
        <v>272</v>
      </c>
      <c r="B455" s="372">
        <f>B456+B461</f>
        <v>0</v>
      </c>
      <c r="C455" s="372">
        <f>C456+C461</f>
        <v>0</v>
      </c>
    </row>
    <row r="456" spans="1:3" x14ac:dyDescent="0.25">
      <c r="A456" s="373" t="s">
        <v>273</v>
      </c>
      <c r="B456" s="374">
        <f>SUM(B458:B460)</f>
        <v>0</v>
      </c>
      <c r="C456" s="374">
        <f>SUM(C458:C460)</f>
        <v>0</v>
      </c>
    </row>
    <row r="457" spans="1:3" x14ac:dyDescent="0.25">
      <c r="A457" s="375" t="s">
        <v>51</v>
      </c>
      <c r="B457" s="376"/>
      <c r="C457" s="377"/>
    </row>
    <row r="458" spans="1:3" x14ac:dyDescent="0.25">
      <c r="A458" s="378"/>
      <c r="B458" s="376"/>
      <c r="C458" s="377"/>
    </row>
    <row r="459" spans="1:3" x14ac:dyDescent="0.25">
      <c r="A459" s="378"/>
      <c r="B459" s="376"/>
      <c r="C459" s="377"/>
    </row>
    <row r="460" spans="1:3" ht="13.5" thickBot="1" x14ac:dyDescent="0.3">
      <c r="A460" s="379"/>
      <c r="B460" s="380"/>
      <c r="C460" s="381"/>
    </row>
    <row r="461" spans="1:3" x14ac:dyDescent="0.25">
      <c r="A461" s="373" t="s">
        <v>274</v>
      </c>
      <c r="B461" s="374">
        <f>SUM(B463:B465)</f>
        <v>0</v>
      </c>
      <c r="C461" s="374">
        <f>SUM(C463:C465)</f>
        <v>0</v>
      </c>
    </row>
    <row r="462" spans="1:3" x14ac:dyDescent="0.25">
      <c r="A462" s="375" t="s">
        <v>51</v>
      </c>
      <c r="B462" s="281"/>
      <c r="C462" s="282"/>
    </row>
    <row r="463" spans="1:3" x14ac:dyDescent="0.25">
      <c r="A463" s="382"/>
      <c r="B463" s="281"/>
      <c r="C463" s="282"/>
    </row>
    <row r="464" spans="1:3" x14ac:dyDescent="0.25">
      <c r="A464" s="382"/>
      <c r="B464" s="376"/>
      <c r="C464" s="377"/>
    </row>
    <row r="465" spans="1:9" ht="13.5" thickBot="1" x14ac:dyDescent="0.3">
      <c r="A465" s="383"/>
      <c r="B465" s="380"/>
      <c r="C465" s="381"/>
    </row>
    <row r="466" spans="1:9" ht="13.5" thickBot="1" x14ac:dyDescent="0.3">
      <c r="A466" s="371" t="s">
        <v>275</v>
      </c>
      <c r="B466" s="372">
        <f>B467+B472</f>
        <v>14998.59</v>
      </c>
      <c r="C466" s="372">
        <f>C467+C472</f>
        <v>27464.959999999999</v>
      </c>
    </row>
    <row r="467" spans="1:9" x14ac:dyDescent="0.25">
      <c r="A467" s="384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5" t="s">
        <v>51</v>
      </c>
      <c r="B468" s="376"/>
      <c r="C468" s="377"/>
    </row>
    <row r="469" spans="1:9" x14ac:dyDescent="0.25">
      <c r="A469" s="382"/>
      <c r="B469" s="376"/>
      <c r="C469" s="377"/>
    </row>
    <row r="470" spans="1:9" x14ac:dyDescent="0.25">
      <c r="A470" s="382"/>
      <c r="B470" s="376"/>
      <c r="C470" s="377"/>
    </row>
    <row r="471" spans="1:9" ht="13.5" thickBot="1" x14ac:dyDescent="0.3">
      <c r="A471" s="383"/>
      <c r="B471" s="380"/>
      <c r="C471" s="381"/>
    </row>
    <row r="472" spans="1:9" x14ac:dyDescent="0.25">
      <c r="A472" s="386" t="s">
        <v>274</v>
      </c>
      <c r="B472" s="387">
        <f>SUM(B474:B476)</f>
        <v>14998.59</v>
      </c>
      <c r="C472" s="387">
        <f>SUM(C474:C476)</f>
        <v>27464.959999999999</v>
      </c>
    </row>
    <row r="473" spans="1:9" x14ac:dyDescent="0.25">
      <c r="A473" s="385" t="s">
        <v>51</v>
      </c>
      <c r="B473" s="376"/>
      <c r="C473" s="376"/>
    </row>
    <row r="474" spans="1:9" x14ac:dyDescent="0.25">
      <c r="A474" s="388" t="s">
        <v>276</v>
      </c>
      <c r="B474" s="376">
        <v>14998.59</v>
      </c>
      <c r="C474" s="376">
        <v>5970.96</v>
      </c>
    </row>
    <row r="475" spans="1:9" x14ac:dyDescent="0.25">
      <c r="A475" s="388" t="s">
        <v>277</v>
      </c>
      <c r="B475" s="376"/>
      <c r="C475" s="376">
        <v>21494</v>
      </c>
    </row>
    <row r="476" spans="1:9" ht="13.5" thickBot="1" x14ac:dyDescent="0.25">
      <c r="A476" s="389"/>
      <c r="B476" s="390"/>
      <c r="C476" s="390"/>
    </row>
    <row r="477" spans="1:9" x14ac:dyDescent="0.25">
      <c r="A477" s="369"/>
      <c r="B477" s="369"/>
      <c r="C477" s="369"/>
    </row>
    <row r="478" spans="1:9" x14ac:dyDescent="0.25">
      <c r="A478" s="369"/>
      <c r="B478" s="369"/>
      <c r="C478" s="369"/>
    </row>
    <row r="479" spans="1:9" ht="43.5" customHeight="1" x14ac:dyDescent="0.25">
      <c r="A479" s="465" t="s">
        <v>278</v>
      </c>
      <c r="B479" s="465"/>
      <c r="C479" s="465"/>
      <c r="D479" s="465"/>
      <c r="E479" s="610"/>
      <c r="F479" s="610"/>
      <c r="G479" s="610"/>
      <c r="H479" s="610"/>
      <c r="I479" s="610"/>
    </row>
    <row r="480" spans="1:9" ht="13.5" thickBot="1" x14ac:dyDescent="0.3">
      <c r="A480" s="391"/>
      <c r="B480" s="391"/>
      <c r="C480" s="391"/>
      <c r="D480" s="391"/>
      <c r="E480" s="10"/>
      <c r="F480" s="10"/>
      <c r="G480" s="10"/>
      <c r="H480" s="10"/>
      <c r="I480" s="10"/>
    </row>
    <row r="481" spans="1:7" ht="55.5" customHeight="1" thickBot="1" x14ac:dyDescent="0.3">
      <c r="A481" s="611" t="s">
        <v>279</v>
      </c>
      <c r="B481" s="612"/>
      <c r="C481" s="612"/>
      <c r="D481" s="612"/>
      <c r="E481" s="613"/>
    </row>
    <row r="482" spans="1:7" ht="24.75" customHeight="1" thickBot="1" x14ac:dyDescent="0.3">
      <c r="A482" s="471" t="s">
        <v>14</v>
      </c>
      <c r="B482" s="614"/>
      <c r="C482" s="615" t="s">
        <v>21</v>
      </c>
      <c r="D482" s="616"/>
      <c r="E482" s="392" t="s">
        <v>49</v>
      </c>
    </row>
    <row r="483" spans="1:7" ht="20.25" customHeight="1" thickBot="1" x14ac:dyDescent="0.3">
      <c r="A483" s="602"/>
      <c r="B483" s="603"/>
      <c r="C483" s="604"/>
      <c r="D483" s="605"/>
      <c r="E483" s="393"/>
    </row>
    <row r="484" spans="1:7" x14ac:dyDescent="0.25">
      <c r="A484" s="369"/>
      <c r="B484" s="369"/>
      <c r="C484" s="369"/>
    </row>
    <row r="485" spans="1:7" x14ac:dyDescent="0.25">
      <c r="A485" s="369"/>
      <c r="B485" s="369"/>
      <c r="C485" s="369"/>
    </row>
    <row r="486" spans="1:7" x14ac:dyDescent="0.25">
      <c r="A486" s="369"/>
      <c r="B486" s="369"/>
      <c r="C486" s="369"/>
    </row>
    <row r="487" spans="1:7" x14ac:dyDescent="0.25">
      <c r="A487" s="369"/>
      <c r="B487" s="369"/>
      <c r="C487" s="369"/>
    </row>
    <row r="488" spans="1:7" x14ac:dyDescent="0.25">
      <c r="A488" s="369"/>
      <c r="B488" s="369"/>
      <c r="C488" s="369"/>
    </row>
    <row r="489" spans="1:7" x14ac:dyDescent="0.25">
      <c r="A489" s="369"/>
      <c r="B489" s="369"/>
      <c r="C489" s="369"/>
    </row>
    <row r="490" spans="1:7" x14ac:dyDescent="0.25">
      <c r="A490" s="369"/>
      <c r="B490" s="369"/>
      <c r="C490" s="369"/>
    </row>
    <row r="491" spans="1:7" x14ac:dyDescent="0.25">
      <c r="A491" s="369"/>
      <c r="B491" s="369"/>
      <c r="C491" s="369"/>
    </row>
    <row r="492" spans="1:7" x14ac:dyDescent="0.25">
      <c r="A492" s="369"/>
      <c r="B492" s="369"/>
      <c r="C492" s="369"/>
    </row>
    <row r="493" spans="1:7" x14ac:dyDescent="0.25">
      <c r="A493" s="369" t="s">
        <v>280</v>
      </c>
      <c r="B493" s="369"/>
      <c r="C493" s="369"/>
    </row>
    <row r="494" spans="1:7" x14ac:dyDescent="0.25">
      <c r="A494" s="505" t="s">
        <v>281</v>
      </c>
      <c r="B494" s="505"/>
      <c r="C494" s="505"/>
    </row>
    <row r="495" spans="1:7" ht="13.5" thickBot="1" x14ac:dyDescent="0.3">
      <c r="A495" s="369"/>
      <c r="B495" s="369"/>
      <c r="C495" s="369"/>
    </row>
    <row r="496" spans="1:7" ht="26.25" thickBot="1" x14ac:dyDescent="0.3">
      <c r="A496" s="487" t="s">
        <v>282</v>
      </c>
      <c r="B496" s="488"/>
      <c r="C496" s="488"/>
      <c r="D496" s="489"/>
      <c r="E496" s="348" t="s">
        <v>270</v>
      </c>
      <c r="F496" s="209" t="s">
        <v>271</v>
      </c>
      <c r="G496" s="394"/>
    </row>
    <row r="497" spans="1:7" ht="14.25" customHeight="1" thickBot="1" x14ac:dyDescent="0.3">
      <c r="A497" s="490" t="s">
        <v>283</v>
      </c>
      <c r="B497" s="491"/>
      <c r="C497" s="491"/>
      <c r="D497" s="492"/>
      <c r="E497" s="372">
        <f>SUM(E498:E505)</f>
        <v>0</v>
      </c>
      <c r="F497" s="372">
        <f>SUM(F498:F505)</f>
        <v>0</v>
      </c>
      <c r="G497" s="395"/>
    </row>
    <row r="498" spans="1:7" x14ac:dyDescent="0.25">
      <c r="A498" s="593" t="s">
        <v>284</v>
      </c>
      <c r="B498" s="594"/>
      <c r="C498" s="594"/>
      <c r="D498" s="595"/>
      <c r="E498" s="281"/>
      <c r="F498" s="282"/>
      <c r="G498" s="163"/>
    </row>
    <row r="499" spans="1:7" x14ac:dyDescent="0.25">
      <c r="A499" s="587" t="s">
        <v>285</v>
      </c>
      <c r="B499" s="588"/>
      <c r="C499" s="588"/>
      <c r="D499" s="589"/>
      <c r="E499" s="376"/>
      <c r="F499" s="377"/>
      <c r="G499" s="163"/>
    </row>
    <row r="500" spans="1:7" x14ac:dyDescent="0.25">
      <c r="A500" s="587" t="s">
        <v>286</v>
      </c>
      <c r="B500" s="588"/>
      <c r="C500" s="588"/>
      <c r="D500" s="589"/>
      <c r="E500" s="376"/>
      <c r="F500" s="377"/>
      <c r="G500" s="163"/>
    </row>
    <row r="501" spans="1:7" x14ac:dyDescent="0.25">
      <c r="A501" s="499" t="s">
        <v>287</v>
      </c>
      <c r="B501" s="500"/>
      <c r="C501" s="500"/>
      <c r="D501" s="501"/>
      <c r="E501" s="376"/>
      <c r="F501" s="377"/>
      <c r="G501" s="163"/>
    </row>
    <row r="502" spans="1:7" x14ac:dyDescent="0.25">
      <c r="A502" s="587" t="s">
        <v>288</v>
      </c>
      <c r="B502" s="588"/>
      <c r="C502" s="588"/>
      <c r="D502" s="589"/>
      <c r="E502" s="376"/>
      <c r="F502" s="377"/>
      <c r="G502" s="163"/>
    </row>
    <row r="503" spans="1:7" ht="24.75" customHeight="1" x14ac:dyDescent="0.25">
      <c r="A503" s="529" t="s">
        <v>289</v>
      </c>
      <c r="B503" s="530"/>
      <c r="C503" s="530"/>
      <c r="D503" s="531"/>
      <c r="E503" s="376"/>
      <c r="F503" s="377"/>
      <c r="G503" s="163"/>
    </row>
    <row r="504" spans="1:7" x14ac:dyDescent="0.25">
      <c r="A504" s="529" t="s">
        <v>290</v>
      </c>
      <c r="B504" s="530"/>
      <c r="C504" s="530"/>
      <c r="D504" s="531"/>
      <c r="E504" s="376"/>
      <c r="F504" s="377"/>
      <c r="G504" s="163"/>
    </row>
    <row r="505" spans="1:7" ht="13.5" thickBot="1" x14ac:dyDescent="0.3">
      <c r="A505" s="596" t="s">
        <v>291</v>
      </c>
      <c r="B505" s="597"/>
      <c r="C505" s="597"/>
      <c r="D505" s="598"/>
      <c r="E505" s="396"/>
      <c r="F505" s="397"/>
      <c r="G505" s="163"/>
    </row>
    <row r="506" spans="1:7" ht="13.5" thickBot="1" x14ac:dyDescent="0.3">
      <c r="A506" s="490" t="s">
        <v>292</v>
      </c>
      <c r="B506" s="491"/>
      <c r="C506" s="491"/>
      <c r="D506" s="492"/>
      <c r="E506" s="398"/>
      <c r="F506" s="399"/>
      <c r="G506" s="400"/>
    </row>
    <row r="507" spans="1:7" ht="13.5" thickBot="1" x14ac:dyDescent="0.3">
      <c r="A507" s="532" t="s">
        <v>293</v>
      </c>
      <c r="B507" s="533"/>
      <c r="C507" s="533"/>
      <c r="D507" s="534"/>
      <c r="E507" s="401"/>
      <c r="F507" s="402"/>
      <c r="G507" s="400"/>
    </row>
    <row r="508" spans="1:7" ht="13.5" thickBot="1" x14ac:dyDescent="0.3">
      <c r="A508" s="532" t="s">
        <v>294</v>
      </c>
      <c r="B508" s="533"/>
      <c r="C508" s="533"/>
      <c r="D508" s="534"/>
      <c r="E508" s="398"/>
      <c r="F508" s="399"/>
      <c r="G508" s="400"/>
    </row>
    <row r="509" spans="1:7" ht="13.5" thickBot="1" x14ac:dyDescent="0.3">
      <c r="A509" s="599" t="s">
        <v>295</v>
      </c>
      <c r="B509" s="600"/>
      <c r="C509" s="600"/>
      <c r="D509" s="601"/>
      <c r="E509" s="398"/>
      <c r="F509" s="399"/>
      <c r="G509" s="400"/>
    </row>
    <row r="510" spans="1:7" ht="13.5" thickBot="1" x14ac:dyDescent="0.3">
      <c r="A510" s="599" t="s">
        <v>296</v>
      </c>
      <c r="B510" s="600"/>
      <c r="C510" s="600"/>
      <c r="D510" s="601"/>
      <c r="E510" s="372">
        <f>E511+E519+E522+E525</f>
        <v>590</v>
      </c>
      <c r="F510" s="372">
        <f>SUM(F511+F519+F522+F525)</f>
        <v>1311.03</v>
      </c>
      <c r="G510" s="395"/>
    </row>
    <row r="511" spans="1:7" x14ac:dyDescent="0.25">
      <c r="A511" s="593" t="s">
        <v>297</v>
      </c>
      <c r="B511" s="594"/>
      <c r="C511" s="594"/>
      <c r="D511" s="595"/>
      <c r="E511" s="403">
        <f>SUM(E512:E518)</f>
        <v>0</v>
      </c>
      <c r="F511" s="403">
        <f>SUM(F512:F518)</f>
        <v>0</v>
      </c>
      <c r="G511" s="404"/>
    </row>
    <row r="512" spans="1:7" x14ac:dyDescent="0.25">
      <c r="A512" s="584" t="s">
        <v>298</v>
      </c>
      <c r="B512" s="585"/>
      <c r="C512" s="585"/>
      <c r="D512" s="586"/>
      <c r="E512" s="405"/>
      <c r="F512" s="406"/>
      <c r="G512" s="407"/>
    </row>
    <row r="513" spans="1:7" x14ac:dyDescent="0.25">
      <c r="A513" s="584" t="s">
        <v>299</v>
      </c>
      <c r="B513" s="585"/>
      <c r="C513" s="585"/>
      <c r="D513" s="586"/>
      <c r="E513" s="405"/>
      <c r="F513" s="406"/>
      <c r="G513" s="407"/>
    </row>
    <row r="514" spans="1:7" x14ac:dyDescent="0.25">
      <c r="A514" s="584" t="s">
        <v>300</v>
      </c>
      <c r="B514" s="585"/>
      <c r="C514" s="585"/>
      <c r="D514" s="586"/>
      <c r="E514" s="405"/>
      <c r="F514" s="406"/>
      <c r="G514" s="407"/>
    </row>
    <row r="515" spans="1:7" x14ac:dyDescent="0.25">
      <c r="A515" s="584" t="s">
        <v>301</v>
      </c>
      <c r="B515" s="585"/>
      <c r="C515" s="585"/>
      <c r="D515" s="586"/>
      <c r="E515" s="405"/>
      <c r="F515" s="406"/>
      <c r="G515" s="407"/>
    </row>
    <row r="516" spans="1:7" x14ac:dyDescent="0.25">
      <c r="A516" s="584" t="s">
        <v>302</v>
      </c>
      <c r="B516" s="585"/>
      <c r="C516" s="585"/>
      <c r="D516" s="586"/>
      <c r="E516" s="405"/>
      <c r="F516" s="406"/>
      <c r="G516" s="407"/>
    </row>
    <row r="517" spans="1:7" x14ac:dyDescent="0.25">
      <c r="A517" s="584" t="s">
        <v>303</v>
      </c>
      <c r="B517" s="585"/>
      <c r="C517" s="585"/>
      <c r="D517" s="586"/>
      <c r="E517" s="405"/>
      <c r="F517" s="406"/>
      <c r="G517" s="407"/>
    </row>
    <row r="518" spans="1:7" x14ac:dyDescent="0.25">
      <c r="A518" s="584" t="s">
        <v>256</v>
      </c>
      <c r="B518" s="585"/>
      <c r="C518" s="585"/>
      <c r="D518" s="586"/>
      <c r="E518" s="405"/>
      <c r="F518" s="406"/>
      <c r="G518" s="407"/>
    </row>
    <row r="519" spans="1:7" x14ac:dyDescent="0.25">
      <c r="A519" s="529" t="s">
        <v>304</v>
      </c>
      <c r="B519" s="530"/>
      <c r="C519" s="530"/>
      <c r="D519" s="531"/>
      <c r="E519" s="408">
        <f>SUM(E520:E521)</f>
        <v>0</v>
      </c>
      <c r="F519" s="408">
        <f>SUM(F520:F521)</f>
        <v>0</v>
      </c>
      <c r="G519" s="404"/>
    </row>
    <row r="520" spans="1:7" x14ac:dyDescent="0.25">
      <c r="A520" s="584" t="s">
        <v>305</v>
      </c>
      <c r="B520" s="585"/>
      <c r="C520" s="585"/>
      <c r="D520" s="586"/>
      <c r="E520" s="405"/>
      <c r="F520" s="406"/>
      <c r="G520" s="407"/>
    </row>
    <row r="521" spans="1:7" x14ac:dyDescent="0.25">
      <c r="A521" s="584" t="s">
        <v>306</v>
      </c>
      <c r="B521" s="585"/>
      <c r="C521" s="585"/>
      <c r="D521" s="586"/>
      <c r="E521" s="405"/>
      <c r="F521" s="406"/>
      <c r="G521" s="407"/>
    </row>
    <row r="522" spans="1:7" x14ac:dyDescent="0.25">
      <c r="A522" s="587" t="s">
        <v>307</v>
      </c>
      <c r="B522" s="588"/>
      <c r="C522" s="588"/>
      <c r="D522" s="589"/>
      <c r="E522" s="408">
        <f>SUM(E523:E524)</f>
        <v>0</v>
      </c>
      <c r="F522" s="408">
        <f>SUM(F523:F524)</f>
        <v>0</v>
      </c>
      <c r="G522" s="404"/>
    </row>
    <row r="523" spans="1:7" x14ac:dyDescent="0.25">
      <c r="A523" s="584" t="s">
        <v>308</v>
      </c>
      <c r="B523" s="585"/>
      <c r="C523" s="585"/>
      <c r="D523" s="586"/>
      <c r="E523" s="405"/>
      <c r="F523" s="406"/>
      <c r="G523" s="407"/>
    </row>
    <row r="524" spans="1:7" x14ac:dyDescent="0.25">
      <c r="A524" s="584" t="s">
        <v>309</v>
      </c>
      <c r="B524" s="585"/>
      <c r="C524" s="585"/>
      <c r="D524" s="586"/>
      <c r="E524" s="405"/>
      <c r="F524" s="406"/>
      <c r="G524" s="407"/>
    </row>
    <row r="525" spans="1:7" x14ac:dyDescent="0.25">
      <c r="A525" s="587" t="s">
        <v>310</v>
      </c>
      <c r="B525" s="588"/>
      <c r="C525" s="588"/>
      <c r="D525" s="589"/>
      <c r="E525" s="408">
        <f>SUM(E526:E539)</f>
        <v>590</v>
      </c>
      <c r="F525" s="408">
        <f>SUM(F526:F539)</f>
        <v>1311.03</v>
      </c>
      <c r="G525" s="404"/>
    </row>
    <row r="526" spans="1:7" x14ac:dyDescent="0.25">
      <c r="A526" s="584" t="s">
        <v>311</v>
      </c>
      <c r="B526" s="585"/>
      <c r="C526" s="585"/>
      <c r="D526" s="586"/>
      <c r="E526" s="376"/>
      <c r="F526" s="377"/>
      <c r="G526" s="163"/>
    </row>
    <row r="527" spans="1:7" x14ac:dyDescent="0.25">
      <c r="A527" s="584" t="s">
        <v>312</v>
      </c>
      <c r="B527" s="585"/>
      <c r="C527" s="585"/>
      <c r="D527" s="586"/>
      <c r="E527" s="376"/>
      <c r="F527" s="377"/>
      <c r="G527" s="163"/>
    </row>
    <row r="528" spans="1:7" x14ac:dyDescent="0.25">
      <c r="A528" s="590" t="s">
        <v>313</v>
      </c>
      <c r="B528" s="591"/>
      <c r="C528" s="591"/>
      <c r="D528" s="592"/>
      <c r="E528" s="176"/>
      <c r="F528" s="409"/>
      <c r="G528" s="410"/>
    </row>
    <row r="529" spans="1:9" x14ac:dyDescent="0.25">
      <c r="A529" s="584" t="s">
        <v>314</v>
      </c>
      <c r="B529" s="585"/>
      <c r="C529" s="585"/>
      <c r="D529" s="586"/>
      <c r="E529" s="376"/>
      <c r="F529" s="377"/>
      <c r="G529" s="163"/>
    </row>
    <row r="530" spans="1:9" x14ac:dyDescent="0.25">
      <c r="A530" s="584" t="s">
        <v>315</v>
      </c>
      <c r="B530" s="585"/>
      <c r="C530" s="585"/>
      <c r="D530" s="586"/>
      <c r="E530" s="376"/>
      <c r="F530" s="377"/>
      <c r="G530" s="163"/>
    </row>
    <row r="531" spans="1:9" x14ac:dyDescent="0.25">
      <c r="A531" s="584" t="s">
        <v>316</v>
      </c>
      <c r="B531" s="585"/>
      <c r="C531" s="585"/>
      <c r="D531" s="586"/>
      <c r="E531" s="376"/>
      <c r="F531" s="377"/>
      <c r="G531" s="163"/>
    </row>
    <row r="532" spans="1:9" x14ac:dyDescent="0.25">
      <c r="A532" s="584" t="s">
        <v>317</v>
      </c>
      <c r="B532" s="585"/>
      <c r="C532" s="585"/>
      <c r="D532" s="586"/>
      <c r="E532" s="376"/>
      <c r="F532" s="377"/>
      <c r="G532" s="163"/>
    </row>
    <row r="533" spans="1:9" x14ac:dyDescent="0.25">
      <c r="A533" s="584" t="s">
        <v>318</v>
      </c>
      <c r="B533" s="585"/>
      <c r="C533" s="585"/>
      <c r="D533" s="586"/>
      <c r="E533" s="376"/>
      <c r="F533" s="377"/>
      <c r="G533" s="163"/>
    </row>
    <row r="534" spans="1:9" x14ac:dyDescent="0.25">
      <c r="A534" s="584" t="s">
        <v>319</v>
      </c>
      <c r="B534" s="585"/>
      <c r="C534" s="585"/>
      <c r="D534" s="586"/>
      <c r="E534" s="376"/>
      <c r="F534" s="377"/>
      <c r="G534" s="163"/>
    </row>
    <row r="535" spans="1:9" x14ac:dyDescent="0.25">
      <c r="A535" s="572" t="s">
        <v>320</v>
      </c>
      <c r="B535" s="573"/>
      <c r="C535" s="573"/>
      <c r="D535" s="574"/>
      <c r="E535" s="376"/>
      <c r="F535" s="377"/>
      <c r="G535" s="163"/>
    </row>
    <row r="536" spans="1:9" x14ac:dyDescent="0.25">
      <c r="A536" s="572" t="s">
        <v>321</v>
      </c>
      <c r="B536" s="573"/>
      <c r="C536" s="573"/>
      <c r="D536" s="574"/>
      <c r="E536" s="376"/>
      <c r="F536" s="377"/>
      <c r="G536" s="163"/>
    </row>
    <row r="537" spans="1:9" x14ac:dyDescent="0.25">
      <c r="A537" s="572" t="s">
        <v>322</v>
      </c>
      <c r="B537" s="573"/>
      <c r="C537" s="573"/>
      <c r="D537" s="574"/>
      <c r="E537" s="376"/>
      <c r="F537" s="377"/>
      <c r="G537" s="163"/>
    </row>
    <row r="538" spans="1:9" x14ac:dyDescent="0.25">
      <c r="A538" s="575" t="s">
        <v>323</v>
      </c>
      <c r="B538" s="576"/>
      <c r="C538" s="576"/>
      <c r="D538" s="577"/>
      <c r="E538" s="376"/>
      <c r="F538" s="377"/>
      <c r="G538" s="163"/>
    </row>
    <row r="539" spans="1:9" ht="15.75" customHeight="1" thickBot="1" x14ac:dyDescent="0.3">
      <c r="A539" s="578" t="s">
        <v>324</v>
      </c>
      <c r="B539" s="579"/>
      <c r="C539" s="579"/>
      <c r="D539" s="580"/>
      <c r="E539" s="376">
        <v>590</v>
      </c>
      <c r="F539" s="377">
        <v>1311.03</v>
      </c>
      <c r="G539" s="163"/>
      <c r="I539" s="410"/>
    </row>
    <row r="540" spans="1:9" ht="13.5" thickBot="1" x14ac:dyDescent="0.3">
      <c r="A540" s="581" t="s">
        <v>325</v>
      </c>
      <c r="B540" s="582"/>
      <c r="C540" s="582"/>
      <c r="D540" s="583"/>
      <c r="E540" s="285">
        <f>SUM(E497+E506+E507+E508+E509+E510)</f>
        <v>590</v>
      </c>
      <c r="F540" s="285">
        <f>SUM(F497+F506+F507+F508+F509+F510)</f>
        <v>1311.03</v>
      </c>
      <c r="G540" s="395"/>
    </row>
    <row r="542" spans="1:9" x14ac:dyDescent="0.2">
      <c r="A542" s="541" t="s">
        <v>326</v>
      </c>
      <c r="B542" s="542"/>
      <c r="C542" s="542"/>
      <c r="D542" s="542"/>
    </row>
    <row r="543" spans="1:9" ht="13.5" thickBot="1" x14ac:dyDescent="0.25">
      <c r="A543" s="369"/>
      <c r="B543" s="369"/>
      <c r="C543" s="207"/>
    </row>
    <row r="544" spans="1:9" x14ac:dyDescent="0.25">
      <c r="A544" s="563" t="s">
        <v>327</v>
      </c>
      <c r="B544" s="564"/>
      <c r="C544" s="565" t="s">
        <v>270</v>
      </c>
      <c r="D544" s="565" t="s">
        <v>271</v>
      </c>
    </row>
    <row r="545" spans="1:5" ht="13.5" thickBot="1" x14ac:dyDescent="0.3">
      <c r="A545" s="568"/>
      <c r="B545" s="569"/>
      <c r="C545" s="566"/>
      <c r="D545" s="567"/>
    </row>
    <row r="546" spans="1:5" x14ac:dyDescent="0.25">
      <c r="A546" s="570" t="s">
        <v>328</v>
      </c>
      <c r="B546" s="571"/>
      <c r="C546" s="281">
        <v>71993.649999999994</v>
      </c>
      <c r="D546" s="282">
        <v>70777.64</v>
      </c>
    </row>
    <row r="547" spans="1:5" x14ac:dyDescent="0.25">
      <c r="A547" s="557" t="s">
        <v>329</v>
      </c>
      <c r="B547" s="558"/>
      <c r="C547" s="281">
        <v>0</v>
      </c>
      <c r="D547" s="377"/>
    </row>
    <row r="548" spans="1:5" x14ac:dyDescent="0.25">
      <c r="A548" s="559" t="s">
        <v>330</v>
      </c>
      <c r="B548" s="560"/>
      <c r="C548" s="281">
        <v>80113.960000000006</v>
      </c>
      <c r="D548" s="377">
        <f>80855.04+438781+219688.15+13303.85</f>
        <v>752628.03999999992</v>
      </c>
    </row>
    <row r="549" spans="1:5" ht="30" customHeight="1" x14ac:dyDescent="0.25">
      <c r="A549" s="548" t="s">
        <v>331</v>
      </c>
      <c r="B549" s="549"/>
      <c r="C549" s="281">
        <v>0</v>
      </c>
      <c r="D549" s="377"/>
    </row>
    <row r="550" spans="1:5" ht="43.9" customHeight="1" x14ac:dyDescent="0.25">
      <c r="A550" s="546" t="s">
        <v>332</v>
      </c>
      <c r="B550" s="547"/>
      <c r="C550" s="281">
        <v>0</v>
      </c>
      <c r="D550" s="377"/>
    </row>
    <row r="551" spans="1:5" ht="27" customHeight="1" x14ac:dyDescent="0.25">
      <c r="A551" s="546" t="s">
        <v>333</v>
      </c>
      <c r="B551" s="547"/>
      <c r="C551" s="281">
        <v>5080.59</v>
      </c>
      <c r="D551" s="377">
        <v>3915.14</v>
      </c>
    </row>
    <row r="552" spans="1:5" x14ac:dyDescent="0.25">
      <c r="A552" s="561" t="s">
        <v>334</v>
      </c>
      <c r="B552" s="562"/>
      <c r="C552" s="411">
        <v>0</v>
      </c>
      <c r="D552" s="412"/>
      <c r="E552" s="410"/>
    </row>
    <row r="553" spans="1:5" ht="28.9" customHeight="1" x14ac:dyDescent="0.25">
      <c r="A553" s="546" t="s">
        <v>335</v>
      </c>
      <c r="B553" s="547"/>
      <c r="C553" s="281">
        <v>0</v>
      </c>
      <c r="D553" s="377"/>
    </row>
    <row r="554" spans="1:5" ht="35.450000000000003" customHeight="1" x14ac:dyDescent="0.25">
      <c r="A554" s="548" t="s">
        <v>336</v>
      </c>
      <c r="B554" s="549"/>
      <c r="C554" s="281">
        <v>0</v>
      </c>
      <c r="D554" s="377"/>
    </row>
    <row r="555" spans="1:5" ht="13.5" thickBot="1" x14ac:dyDescent="0.3">
      <c r="A555" s="550" t="s">
        <v>17</v>
      </c>
      <c r="B555" s="551"/>
      <c r="C555" s="281">
        <v>0</v>
      </c>
      <c r="D555" s="413"/>
    </row>
    <row r="556" spans="1:5" ht="13.5" thickBot="1" x14ac:dyDescent="0.3">
      <c r="A556" s="552" t="s">
        <v>84</v>
      </c>
      <c r="B556" s="553"/>
      <c r="C556" s="285">
        <f>SUM(C546:C555)</f>
        <v>157188.19999999998</v>
      </c>
      <c r="D556" s="285">
        <f>SUM(D546:D555)</f>
        <v>827320.82</v>
      </c>
    </row>
    <row r="559" spans="1:5" x14ac:dyDescent="0.25">
      <c r="A559" s="505" t="s">
        <v>337</v>
      </c>
      <c r="B559" s="505"/>
      <c r="C559" s="505"/>
    </row>
    <row r="560" spans="1:5" ht="7.9" customHeight="1" thickBot="1" x14ac:dyDescent="0.3">
      <c r="A560" s="369"/>
      <c r="B560" s="369"/>
      <c r="C560" s="369"/>
    </row>
    <row r="561" spans="1:6" ht="26.25" thickBot="1" x14ac:dyDescent="0.3">
      <c r="A561" s="554" t="s">
        <v>338</v>
      </c>
      <c r="B561" s="555"/>
      <c r="C561" s="555"/>
      <c r="D561" s="556"/>
      <c r="E561" s="348" t="s">
        <v>270</v>
      </c>
      <c r="F561" s="209" t="s">
        <v>271</v>
      </c>
    </row>
    <row r="562" spans="1:6" ht="13.5" thickBot="1" x14ac:dyDescent="0.3">
      <c r="A562" s="490" t="s">
        <v>339</v>
      </c>
      <c r="B562" s="491"/>
      <c r="C562" s="491"/>
      <c r="D562" s="492"/>
      <c r="E562" s="414">
        <f>E563+E564+E565</f>
        <v>0</v>
      </c>
      <c r="F562" s="414">
        <f>F563+F564+F565</f>
        <v>0</v>
      </c>
    </row>
    <row r="563" spans="1:6" x14ac:dyDescent="0.25">
      <c r="A563" s="506" t="s">
        <v>340</v>
      </c>
      <c r="B563" s="507"/>
      <c r="C563" s="507"/>
      <c r="D563" s="508"/>
      <c r="E563" s="374"/>
      <c r="F563" s="415"/>
    </row>
    <row r="564" spans="1:6" x14ac:dyDescent="0.25">
      <c r="A564" s="478" t="s">
        <v>341</v>
      </c>
      <c r="B564" s="479"/>
      <c r="C564" s="479"/>
      <c r="D564" s="480"/>
      <c r="E564" s="376"/>
      <c r="F564" s="377"/>
    </row>
    <row r="565" spans="1:6" ht="13.5" thickBot="1" x14ac:dyDescent="0.3">
      <c r="A565" s="517" t="s">
        <v>342</v>
      </c>
      <c r="B565" s="518"/>
      <c r="C565" s="518"/>
      <c r="D565" s="519"/>
      <c r="E565" s="380"/>
      <c r="F565" s="381"/>
    </row>
    <row r="566" spans="1:6" ht="13.5" thickBot="1" x14ac:dyDescent="0.3">
      <c r="A566" s="512" t="s">
        <v>343</v>
      </c>
      <c r="B566" s="513"/>
      <c r="C566" s="513"/>
      <c r="D566" s="514"/>
      <c r="E566" s="414">
        <v>0</v>
      </c>
      <c r="F566" s="416">
        <v>0</v>
      </c>
    </row>
    <row r="567" spans="1:6" ht="13.5" thickBot="1" x14ac:dyDescent="0.3">
      <c r="A567" s="543" t="s">
        <v>344</v>
      </c>
      <c r="B567" s="544"/>
      <c r="C567" s="544"/>
      <c r="D567" s="545"/>
      <c r="E567" s="417">
        <f>SUM(E568:E577)</f>
        <v>13541.47</v>
      </c>
      <c r="F567" s="417">
        <f>SUM(F568:F577)</f>
        <v>46970.94</v>
      </c>
    </row>
    <row r="568" spans="1:6" x14ac:dyDescent="0.25">
      <c r="A568" s="493" t="s">
        <v>345</v>
      </c>
      <c r="B568" s="494"/>
      <c r="C568" s="494"/>
      <c r="D568" s="495"/>
      <c r="E568" s="418">
        <v>12635.96</v>
      </c>
      <c r="F568" s="418">
        <f>19532.88+3600</f>
        <v>23132.880000000001</v>
      </c>
    </row>
    <row r="569" spans="1:6" x14ac:dyDescent="0.25">
      <c r="A569" s="499" t="s">
        <v>346</v>
      </c>
      <c r="B569" s="500"/>
      <c r="C569" s="500"/>
      <c r="D569" s="501"/>
      <c r="E569" s="408"/>
      <c r="F569" s="408"/>
    </row>
    <row r="570" spans="1:6" x14ac:dyDescent="0.25">
      <c r="A570" s="499" t="s">
        <v>347</v>
      </c>
      <c r="B570" s="500"/>
      <c r="C570" s="500"/>
      <c r="D570" s="501"/>
      <c r="E570" s="376"/>
      <c r="F570" s="376"/>
    </row>
    <row r="571" spans="1:6" x14ac:dyDescent="0.25">
      <c r="A571" s="499" t="s">
        <v>348</v>
      </c>
      <c r="B571" s="500"/>
      <c r="C571" s="500"/>
      <c r="D571" s="501"/>
      <c r="E571" s="376"/>
      <c r="F571" s="377"/>
    </row>
    <row r="572" spans="1:6" x14ac:dyDescent="0.25">
      <c r="A572" s="499" t="s">
        <v>349</v>
      </c>
      <c r="B572" s="500"/>
      <c r="C572" s="500"/>
      <c r="D572" s="501"/>
      <c r="E572" s="376"/>
      <c r="F572" s="377">
        <v>22598.240000000002</v>
      </c>
    </row>
    <row r="573" spans="1:6" x14ac:dyDescent="0.25">
      <c r="A573" s="499" t="s">
        <v>350</v>
      </c>
      <c r="B573" s="500"/>
      <c r="C573" s="500"/>
      <c r="D573" s="501"/>
      <c r="E573" s="419"/>
      <c r="F573" s="413"/>
    </row>
    <row r="574" spans="1:6" x14ac:dyDescent="0.25">
      <c r="A574" s="499" t="s">
        <v>351</v>
      </c>
      <c r="B574" s="500"/>
      <c r="C574" s="500"/>
      <c r="D574" s="501"/>
      <c r="E574" s="419"/>
      <c r="F574" s="413"/>
    </row>
    <row r="575" spans="1:6" ht="31.15" customHeight="1" x14ac:dyDescent="0.25">
      <c r="A575" s="478" t="s">
        <v>352</v>
      </c>
      <c r="B575" s="479"/>
      <c r="C575" s="479"/>
      <c r="D575" s="480"/>
      <c r="E575" s="376"/>
      <c r="F575" s="377"/>
    </row>
    <row r="576" spans="1:6" ht="54.6" customHeight="1" x14ac:dyDescent="0.25">
      <c r="A576" s="478" t="s">
        <v>353</v>
      </c>
      <c r="B576" s="479"/>
      <c r="C576" s="479"/>
      <c r="D576" s="480"/>
      <c r="E576" s="419"/>
      <c r="F576" s="413"/>
    </row>
    <row r="577" spans="1:9" ht="63.6" customHeight="1" thickBot="1" x14ac:dyDescent="0.3">
      <c r="A577" s="517" t="s">
        <v>354</v>
      </c>
      <c r="B577" s="518"/>
      <c r="C577" s="518"/>
      <c r="D577" s="519"/>
      <c r="E577" s="419">
        <v>905.51</v>
      </c>
      <c r="F577" s="413">
        <v>1239.82</v>
      </c>
    </row>
    <row r="578" spans="1:9" ht="13.5" thickBot="1" x14ac:dyDescent="0.3">
      <c r="A578" s="484" t="s">
        <v>84</v>
      </c>
      <c r="B578" s="485"/>
      <c r="C578" s="485"/>
      <c r="D578" s="486"/>
      <c r="E578" s="255">
        <f>SUM(E562+E566+E567)</f>
        <v>13541.47</v>
      </c>
      <c r="F578" s="255">
        <f>SUM(F562+F566+F567)</f>
        <v>46970.94</v>
      </c>
    </row>
    <row r="579" spans="1:9" ht="18" customHeight="1" x14ac:dyDescent="0.25"/>
    <row r="580" spans="1:9" ht="18" customHeight="1" x14ac:dyDescent="0.25"/>
    <row r="581" spans="1:9" x14ac:dyDescent="0.2">
      <c r="A581" s="541" t="s">
        <v>355</v>
      </c>
      <c r="B581" s="542"/>
      <c r="C581" s="542"/>
      <c r="D581" s="542"/>
    </row>
    <row r="582" spans="1:9" ht="17.45" customHeight="1" thickBot="1" x14ac:dyDescent="0.25">
      <c r="A582" s="369"/>
      <c r="B582" s="369"/>
      <c r="C582" s="207"/>
      <c r="D582" s="207"/>
    </row>
    <row r="583" spans="1:9" ht="26.25" thickBot="1" x14ac:dyDescent="0.3">
      <c r="A583" s="487" t="s">
        <v>356</v>
      </c>
      <c r="B583" s="488"/>
      <c r="C583" s="488"/>
      <c r="D583" s="489"/>
      <c r="E583" s="348" t="s">
        <v>270</v>
      </c>
      <c r="F583" s="209" t="s">
        <v>271</v>
      </c>
    </row>
    <row r="584" spans="1:9" ht="30.75" customHeight="1" thickBot="1" x14ac:dyDescent="0.3">
      <c r="A584" s="532" t="s">
        <v>357</v>
      </c>
      <c r="B584" s="533"/>
      <c r="C584" s="533"/>
      <c r="D584" s="534"/>
      <c r="E584" s="398"/>
      <c r="F584" s="398"/>
    </row>
    <row r="585" spans="1:9" ht="13.5" thickBot="1" x14ac:dyDescent="0.3">
      <c r="A585" s="490" t="s">
        <v>358</v>
      </c>
      <c r="B585" s="491"/>
      <c r="C585" s="491"/>
      <c r="D585" s="492"/>
      <c r="E585" s="372">
        <f>SUM(E586+E587+E591)</f>
        <v>0</v>
      </c>
      <c r="F585" s="372">
        <f>SUM(F586+F587+F591)</f>
        <v>0</v>
      </c>
    </row>
    <row r="586" spans="1:9" x14ac:dyDescent="0.25">
      <c r="A586" s="535" t="s">
        <v>359</v>
      </c>
      <c r="B586" s="536"/>
      <c r="C586" s="536"/>
      <c r="D586" s="537"/>
      <c r="E586" s="280"/>
      <c r="F586" s="280"/>
    </row>
    <row r="587" spans="1:9" x14ac:dyDescent="0.25">
      <c r="A587" s="538" t="s">
        <v>360</v>
      </c>
      <c r="B587" s="539"/>
      <c r="C587" s="539"/>
      <c r="D587" s="540"/>
      <c r="E587" s="420">
        <f>SUM(E588:E590)</f>
        <v>0</v>
      </c>
      <c r="F587" s="420">
        <f>SUM(F588:F590)</f>
        <v>0</v>
      </c>
    </row>
    <row r="588" spans="1:9" ht="27.6" customHeight="1" x14ac:dyDescent="0.25">
      <c r="A588" s="478" t="s">
        <v>361</v>
      </c>
      <c r="B588" s="479"/>
      <c r="C588" s="479"/>
      <c r="D588" s="480"/>
      <c r="E588" s="408"/>
      <c r="F588" s="408"/>
    </row>
    <row r="589" spans="1:9" x14ac:dyDescent="0.25">
      <c r="A589" s="478" t="s">
        <v>362</v>
      </c>
      <c r="B589" s="479"/>
      <c r="C589" s="479"/>
      <c r="D589" s="480"/>
      <c r="E589" s="408"/>
      <c r="F589" s="408"/>
    </row>
    <row r="590" spans="1:9" x14ac:dyDescent="0.25">
      <c r="A590" s="478" t="s">
        <v>363</v>
      </c>
      <c r="B590" s="479"/>
      <c r="C590" s="479"/>
      <c r="D590" s="480"/>
      <c r="E590" s="376"/>
      <c r="F590" s="376"/>
    </row>
    <row r="591" spans="1:9" x14ac:dyDescent="0.25">
      <c r="A591" s="526" t="s">
        <v>364</v>
      </c>
      <c r="B591" s="527"/>
      <c r="C591" s="527"/>
      <c r="D591" s="528"/>
      <c r="E591" s="420">
        <f>SUM(E593:E596)</f>
        <v>0</v>
      </c>
      <c r="F591" s="420">
        <f>SUM(F593:F596)</f>
        <v>0</v>
      </c>
    </row>
    <row r="592" spans="1:9" x14ac:dyDescent="0.25">
      <c r="A592" s="478" t="s">
        <v>365</v>
      </c>
      <c r="B592" s="479"/>
      <c r="C592" s="479"/>
      <c r="D592" s="480"/>
      <c r="E592" s="420"/>
      <c r="F592" s="420"/>
      <c r="G592" s="275"/>
      <c r="H592" s="275"/>
      <c r="I592" s="421"/>
    </row>
    <row r="593" spans="1:6" x14ac:dyDescent="0.25">
      <c r="A593" s="529" t="s">
        <v>366</v>
      </c>
      <c r="B593" s="530"/>
      <c r="C593" s="530"/>
      <c r="D593" s="531"/>
      <c r="E593" s="376"/>
      <c r="F593" s="376"/>
    </row>
    <row r="594" spans="1:6" x14ac:dyDescent="0.25">
      <c r="A594" s="515" t="s">
        <v>367</v>
      </c>
      <c r="B594" s="516"/>
      <c r="C594" s="516"/>
      <c r="D594" s="458"/>
      <c r="E594" s="376"/>
      <c r="F594" s="376"/>
    </row>
    <row r="595" spans="1:6" x14ac:dyDescent="0.25">
      <c r="A595" s="515" t="s">
        <v>368</v>
      </c>
      <c r="B595" s="516"/>
      <c r="C595" s="516"/>
      <c r="D595" s="458"/>
      <c r="E595" s="376"/>
      <c r="F595" s="376"/>
    </row>
    <row r="596" spans="1:6" ht="55.15" customHeight="1" thickBot="1" x14ac:dyDescent="0.3">
      <c r="A596" s="517" t="s">
        <v>369</v>
      </c>
      <c r="B596" s="518"/>
      <c r="C596" s="518"/>
      <c r="D596" s="519"/>
      <c r="E596" s="380"/>
      <c r="F596" s="380"/>
    </row>
    <row r="597" spans="1:6" ht="13.5" thickBot="1" x14ac:dyDescent="0.3">
      <c r="A597" s="484" t="s">
        <v>370</v>
      </c>
      <c r="B597" s="485"/>
      <c r="C597" s="485"/>
      <c r="D597" s="486"/>
      <c r="E597" s="255">
        <f>SUM(E584+E585)</f>
        <v>0</v>
      </c>
      <c r="F597" s="255">
        <f>SUM(F584+F585)</f>
        <v>0</v>
      </c>
    </row>
    <row r="600" spans="1:6" x14ac:dyDescent="0.2">
      <c r="A600" s="422" t="s">
        <v>371</v>
      </c>
      <c r="B600" s="423"/>
      <c r="C600" s="423"/>
      <c r="D600" s="424"/>
      <c r="E600" s="424"/>
      <c r="F600" s="424"/>
    </row>
    <row r="601" spans="1:6" ht="13.5" thickBot="1" x14ac:dyDescent="0.25">
      <c r="A601" s="33"/>
      <c r="B601" s="33"/>
      <c r="C601" s="33"/>
    </row>
    <row r="602" spans="1:6" ht="26.25" thickBot="1" x14ac:dyDescent="0.3">
      <c r="A602" s="520"/>
      <c r="B602" s="521"/>
      <c r="C602" s="521"/>
      <c r="D602" s="522"/>
      <c r="E602" s="348" t="s">
        <v>270</v>
      </c>
      <c r="F602" s="209" t="s">
        <v>271</v>
      </c>
    </row>
    <row r="603" spans="1:6" ht="13.5" thickBot="1" x14ac:dyDescent="0.3">
      <c r="A603" s="523" t="s">
        <v>372</v>
      </c>
      <c r="B603" s="524"/>
      <c r="C603" s="524"/>
      <c r="D603" s="525"/>
      <c r="E603" s="372"/>
      <c r="F603" s="372"/>
    </row>
    <row r="604" spans="1:6" ht="13.5" thickBot="1" x14ac:dyDescent="0.3">
      <c r="A604" s="512" t="s">
        <v>373</v>
      </c>
      <c r="B604" s="513"/>
      <c r="C604" s="513"/>
      <c r="D604" s="514"/>
      <c r="E604" s="372">
        <f>SUM(E605:E606)</f>
        <v>55.92</v>
      </c>
      <c r="F604" s="372">
        <f>SUM(F605:F606)</f>
        <v>102.13</v>
      </c>
    </row>
    <row r="605" spans="1:6" ht="26.45" customHeight="1" x14ac:dyDescent="0.25">
      <c r="A605" s="506" t="s">
        <v>374</v>
      </c>
      <c r="B605" s="507"/>
      <c r="C605" s="507"/>
      <c r="D605" s="508"/>
      <c r="E605" s="281">
        <v>55.92</v>
      </c>
      <c r="F605" s="282">
        <v>102.13</v>
      </c>
    </row>
    <row r="606" spans="1:6" ht="16.149999999999999" customHeight="1" thickBot="1" x14ac:dyDescent="0.3">
      <c r="A606" s="509" t="s">
        <v>375</v>
      </c>
      <c r="B606" s="510"/>
      <c r="C606" s="510"/>
      <c r="D606" s="511"/>
      <c r="E606" s="419"/>
      <c r="F606" s="413"/>
    </row>
    <row r="607" spans="1:6" ht="13.5" thickBot="1" x14ac:dyDescent="0.3">
      <c r="A607" s="512" t="s">
        <v>376</v>
      </c>
      <c r="B607" s="513"/>
      <c r="C607" s="513"/>
      <c r="D607" s="514"/>
      <c r="E607" s="372">
        <f>SUM(E608:E614)</f>
        <v>0</v>
      </c>
      <c r="F607" s="372">
        <f>SUM(F608:F614)</f>
        <v>0</v>
      </c>
    </row>
    <row r="608" spans="1:6" x14ac:dyDescent="0.25">
      <c r="A608" s="493" t="s">
        <v>377</v>
      </c>
      <c r="B608" s="494"/>
      <c r="C608" s="494"/>
      <c r="D608" s="495"/>
      <c r="E608" s="425"/>
      <c r="F608" s="426"/>
    </row>
    <row r="609" spans="1:6" x14ac:dyDescent="0.25">
      <c r="A609" s="496" t="s">
        <v>378</v>
      </c>
      <c r="B609" s="497"/>
      <c r="C609" s="497"/>
      <c r="D609" s="498"/>
      <c r="E609" s="281"/>
      <c r="F609" s="282"/>
    </row>
    <row r="610" spans="1:6" x14ac:dyDescent="0.25">
      <c r="A610" s="499" t="s">
        <v>379</v>
      </c>
      <c r="B610" s="500"/>
      <c r="C610" s="500"/>
      <c r="D610" s="501"/>
      <c r="E610" s="281"/>
      <c r="F610" s="282"/>
    </row>
    <row r="611" spans="1:6" x14ac:dyDescent="0.25">
      <c r="A611" s="478" t="s">
        <v>380</v>
      </c>
      <c r="B611" s="479"/>
      <c r="C611" s="479"/>
      <c r="D611" s="480"/>
      <c r="E611" s="376"/>
      <c r="F611" s="377"/>
    </row>
    <row r="612" spans="1:6" x14ac:dyDescent="0.25">
      <c r="A612" s="478" t="s">
        <v>381</v>
      </c>
      <c r="B612" s="479"/>
      <c r="C612" s="479"/>
      <c r="D612" s="480"/>
      <c r="E612" s="419"/>
      <c r="F612" s="413"/>
    </row>
    <row r="613" spans="1:6" x14ac:dyDescent="0.25">
      <c r="A613" s="478" t="s">
        <v>382</v>
      </c>
      <c r="B613" s="479"/>
      <c r="C613" s="479"/>
      <c r="D613" s="480"/>
      <c r="E613" s="419"/>
      <c r="F613" s="413"/>
    </row>
    <row r="614" spans="1:6" ht="13.5" thickBot="1" x14ac:dyDescent="0.3">
      <c r="A614" s="502" t="s">
        <v>138</v>
      </c>
      <c r="B614" s="503"/>
      <c r="C614" s="503"/>
      <c r="D614" s="504"/>
      <c r="E614" s="419"/>
      <c r="F614" s="413"/>
    </row>
    <row r="615" spans="1:6" ht="13.5" thickBot="1" x14ac:dyDescent="0.3">
      <c r="A615" s="484" t="s">
        <v>84</v>
      </c>
      <c r="B615" s="485"/>
      <c r="C615" s="485"/>
      <c r="D615" s="486"/>
      <c r="E615" s="255">
        <f>E603+E604+E607</f>
        <v>55.92</v>
      </c>
      <c r="F615" s="255">
        <f>F603+F604+F607</f>
        <v>102.13</v>
      </c>
    </row>
    <row r="618" spans="1:6" x14ac:dyDescent="0.25">
      <c r="A618" s="505" t="s">
        <v>383</v>
      </c>
      <c r="B618" s="505"/>
      <c r="C618" s="505"/>
    </row>
    <row r="619" spans="1:6" ht="13.5" thickBot="1" x14ac:dyDescent="0.3">
      <c r="A619" s="185"/>
      <c r="B619" s="185"/>
      <c r="C619" s="185"/>
    </row>
    <row r="620" spans="1:6" ht="26.25" thickBot="1" x14ac:dyDescent="0.3">
      <c r="A620" s="487"/>
      <c r="B620" s="488"/>
      <c r="C620" s="488"/>
      <c r="D620" s="489"/>
      <c r="E620" s="348" t="s">
        <v>270</v>
      </c>
      <c r="F620" s="209" t="s">
        <v>271</v>
      </c>
    </row>
    <row r="621" spans="1:6" ht="13.5" thickBot="1" x14ac:dyDescent="0.3">
      <c r="A621" s="490" t="s">
        <v>373</v>
      </c>
      <c r="B621" s="491"/>
      <c r="C621" s="491"/>
      <c r="D621" s="492"/>
      <c r="E621" s="372">
        <f>E622+E623</f>
        <v>0</v>
      </c>
      <c r="F621" s="372">
        <f>F622+F623</f>
        <v>0</v>
      </c>
    </row>
    <row r="622" spans="1:6" x14ac:dyDescent="0.25">
      <c r="A622" s="493" t="s">
        <v>384</v>
      </c>
      <c r="B622" s="494"/>
      <c r="C622" s="494"/>
      <c r="D622" s="495"/>
      <c r="E622" s="374"/>
      <c r="F622" s="415"/>
    </row>
    <row r="623" spans="1:6" ht="13.5" thickBot="1" x14ac:dyDescent="0.3">
      <c r="A623" s="496" t="s">
        <v>385</v>
      </c>
      <c r="B623" s="497"/>
      <c r="C623" s="497"/>
      <c r="D623" s="498"/>
      <c r="E623" s="380"/>
      <c r="F623" s="381"/>
    </row>
    <row r="624" spans="1:6" ht="13.5" thickBot="1" x14ac:dyDescent="0.3">
      <c r="A624" s="490" t="s">
        <v>386</v>
      </c>
      <c r="B624" s="491"/>
      <c r="C624" s="491"/>
      <c r="D624" s="492"/>
      <c r="E624" s="372">
        <f>SUM(E625:E630)</f>
        <v>6.89</v>
      </c>
      <c r="F624" s="372">
        <f>SUM(F625:F630)</f>
        <v>57.07</v>
      </c>
    </row>
    <row r="625" spans="1:6" x14ac:dyDescent="0.25">
      <c r="A625" s="499" t="s">
        <v>387</v>
      </c>
      <c r="B625" s="500"/>
      <c r="C625" s="500"/>
      <c r="D625" s="501"/>
      <c r="E625" s="376"/>
      <c r="F625" s="376"/>
    </row>
    <row r="626" spans="1:6" x14ac:dyDescent="0.25">
      <c r="A626" s="478" t="s">
        <v>388</v>
      </c>
      <c r="B626" s="479"/>
      <c r="C626" s="479"/>
      <c r="D626" s="480"/>
      <c r="E626" s="376"/>
      <c r="F626" s="376"/>
    </row>
    <row r="627" spans="1:6" x14ac:dyDescent="0.25">
      <c r="A627" s="478" t="s">
        <v>389</v>
      </c>
      <c r="B627" s="479"/>
      <c r="C627" s="479"/>
      <c r="D627" s="480"/>
      <c r="E627" s="419">
        <v>6.89</v>
      </c>
      <c r="F627" s="419">
        <v>57.07</v>
      </c>
    </row>
    <row r="628" spans="1:6" x14ac:dyDescent="0.25">
      <c r="A628" s="478" t="s">
        <v>390</v>
      </c>
      <c r="B628" s="479"/>
      <c r="C628" s="479"/>
      <c r="D628" s="480"/>
      <c r="E628" s="419"/>
      <c r="F628" s="419"/>
    </row>
    <row r="629" spans="1:6" x14ac:dyDescent="0.25">
      <c r="A629" s="478" t="s">
        <v>391</v>
      </c>
      <c r="B629" s="479"/>
      <c r="C629" s="479"/>
      <c r="D629" s="480"/>
      <c r="E629" s="419"/>
      <c r="F629" s="419"/>
    </row>
    <row r="630" spans="1:6" ht="13.5" thickBot="1" x14ac:dyDescent="0.3">
      <c r="A630" s="481" t="s">
        <v>138</v>
      </c>
      <c r="B630" s="482"/>
      <c r="C630" s="482"/>
      <c r="D630" s="483"/>
      <c r="E630" s="419"/>
      <c r="F630" s="419"/>
    </row>
    <row r="631" spans="1:6" ht="13.5" thickBot="1" x14ac:dyDescent="0.3">
      <c r="A631" s="484" t="s">
        <v>84</v>
      </c>
      <c r="B631" s="485"/>
      <c r="C631" s="485"/>
      <c r="D631" s="486"/>
      <c r="E631" s="255">
        <f>SUM(E621+E624)</f>
        <v>6.89</v>
      </c>
      <c r="F631" s="255">
        <f>SUM(F621+F624)</f>
        <v>57.07</v>
      </c>
    </row>
    <row r="638" spans="1:6" x14ac:dyDescent="0.25">
      <c r="A638" s="468" t="s">
        <v>392</v>
      </c>
      <c r="B638" s="468"/>
      <c r="C638" s="468"/>
      <c r="D638" s="468"/>
      <c r="E638" s="468"/>
      <c r="F638" s="468"/>
    </row>
    <row r="639" spans="1:6" ht="13.5" thickBot="1" x14ac:dyDescent="0.3">
      <c r="A639" s="427"/>
    </row>
    <row r="640" spans="1:6" ht="13.5" thickBot="1" x14ac:dyDescent="0.3">
      <c r="A640" s="469" t="s">
        <v>393</v>
      </c>
      <c r="B640" s="470"/>
      <c r="C640" s="473" t="s">
        <v>108</v>
      </c>
      <c r="D640" s="474"/>
      <c r="E640" s="474"/>
      <c r="F640" s="475"/>
    </row>
    <row r="641" spans="1:6" ht="13.5" thickBot="1" x14ac:dyDescent="0.3">
      <c r="A641" s="471"/>
      <c r="B641" s="472"/>
      <c r="C641" s="428" t="s">
        <v>394</v>
      </c>
      <c r="D641" s="429" t="s">
        <v>395</v>
      </c>
      <c r="E641" s="430" t="s">
        <v>272</v>
      </c>
      <c r="F641" s="429" t="s">
        <v>275</v>
      </c>
    </row>
    <row r="642" spans="1:6" x14ac:dyDescent="0.25">
      <c r="A642" s="476" t="s">
        <v>396</v>
      </c>
      <c r="B642" s="477"/>
      <c r="C642" s="431">
        <f>SUM(C643:C645)</f>
        <v>0</v>
      </c>
      <c r="D642" s="431">
        <f>SUM(D643:D645)</f>
        <v>0</v>
      </c>
      <c r="E642" s="431">
        <f>SUM(E643:E645)</f>
        <v>0</v>
      </c>
      <c r="F642" s="176">
        <f>SUM(F643:F645)</f>
        <v>5998.39</v>
      </c>
    </row>
    <row r="643" spans="1:6" x14ac:dyDescent="0.25">
      <c r="A643" s="457" t="s">
        <v>397</v>
      </c>
      <c r="B643" s="458"/>
      <c r="C643" s="431">
        <v>0</v>
      </c>
      <c r="D643" s="176">
        <v>0</v>
      </c>
      <c r="E643" s="432">
        <v>0</v>
      </c>
      <c r="F643" s="176">
        <v>5998.39</v>
      </c>
    </row>
    <row r="644" spans="1:6" x14ac:dyDescent="0.25">
      <c r="A644" s="457"/>
      <c r="B644" s="458"/>
      <c r="C644" s="431">
        <v>0</v>
      </c>
      <c r="D644" s="176">
        <v>0</v>
      </c>
      <c r="E644" s="432">
        <v>0</v>
      </c>
      <c r="F644" s="176">
        <v>0</v>
      </c>
    </row>
    <row r="645" spans="1:6" x14ac:dyDescent="0.25">
      <c r="A645" s="457" t="s">
        <v>398</v>
      </c>
      <c r="B645" s="458"/>
      <c r="C645" s="431"/>
      <c r="D645" s="176"/>
      <c r="E645" s="432"/>
      <c r="F645" s="176"/>
    </row>
    <row r="646" spans="1:6" x14ac:dyDescent="0.25">
      <c r="A646" s="459" t="s">
        <v>399</v>
      </c>
      <c r="B646" s="460"/>
      <c r="C646" s="431"/>
      <c r="D646" s="176"/>
      <c r="E646" s="432"/>
      <c r="F646" s="176"/>
    </row>
    <row r="647" spans="1:6" ht="13.5" thickBot="1" x14ac:dyDescent="0.3">
      <c r="A647" s="461" t="s">
        <v>400</v>
      </c>
      <c r="B647" s="462"/>
      <c r="C647" s="433"/>
      <c r="D647" s="434"/>
      <c r="E647" s="435"/>
      <c r="F647" s="434"/>
    </row>
    <row r="648" spans="1:6" ht="13.5" thickBot="1" x14ac:dyDescent="0.3">
      <c r="A648" s="463" t="s">
        <v>139</v>
      </c>
      <c r="B648" s="464"/>
      <c r="C648" s="255">
        <f>C642+C646+C647</f>
        <v>0</v>
      </c>
      <c r="D648" s="255">
        <f>D642+D646+D647</f>
        <v>0</v>
      </c>
      <c r="E648" s="255">
        <f>E642+E646+E647</f>
        <v>0</v>
      </c>
      <c r="F648" s="255">
        <f>F642+F646+F647</f>
        <v>5998.39</v>
      </c>
    </row>
    <row r="651" spans="1:6" ht="30" customHeight="1" x14ac:dyDescent="0.25">
      <c r="A651" s="465" t="s">
        <v>401</v>
      </c>
      <c r="B651" s="465"/>
      <c r="C651" s="465"/>
      <c r="D651" s="465"/>
      <c r="E651" s="466"/>
      <c r="F651" s="466"/>
    </row>
    <row r="653" spans="1:6" x14ac:dyDescent="0.25">
      <c r="A653" s="467" t="s">
        <v>402</v>
      </c>
      <c r="B653" s="467"/>
      <c r="C653" s="467"/>
      <c r="D653" s="467"/>
    </row>
    <row r="654" spans="1:6" ht="13.5" thickBot="1" x14ac:dyDescent="0.3">
      <c r="A654" s="287"/>
      <c r="B654" s="287"/>
      <c r="C654" s="287"/>
      <c r="D654" s="287"/>
    </row>
    <row r="655" spans="1:6" ht="51.75" thickBot="1" x14ac:dyDescent="0.3">
      <c r="A655" s="448" t="s">
        <v>32</v>
      </c>
      <c r="B655" s="449"/>
      <c r="C655" s="130" t="s">
        <v>403</v>
      </c>
      <c r="D655" s="130" t="s">
        <v>404</v>
      </c>
    </row>
    <row r="656" spans="1:6" ht="13.5" thickBot="1" x14ac:dyDescent="0.3">
      <c r="A656" s="450" t="s">
        <v>405</v>
      </c>
      <c r="B656" s="451"/>
      <c r="C656" s="436">
        <v>58</v>
      </c>
      <c r="D656" s="437">
        <v>61</v>
      </c>
    </row>
    <row r="659" spans="1:5" x14ac:dyDescent="0.25">
      <c r="A659" s="347" t="s">
        <v>406</v>
      </c>
      <c r="B659" s="10"/>
      <c r="C659" s="10"/>
      <c r="D659" s="10"/>
      <c r="E659" s="10"/>
    </row>
    <row r="660" spans="1:5" ht="13.5" thickBot="1" x14ac:dyDescent="0.3">
      <c r="B660" s="438"/>
      <c r="C660" s="438"/>
    </row>
    <row r="661" spans="1:5" ht="51.75" thickBot="1" x14ac:dyDescent="0.3">
      <c r="A661" s="428" t="s">
        <v>407</v>
      </c>
      <c r="B661" s="429" t="s">
        <v>408</v>
      </c>
      <c r="C661" s="429" t="s">
        <v>154</v>
      </c>
      <c r="D661" s="128" t="s">
        <v>409</v>
      </c>
      <c r="E661" s="127" t="s">
        <v>410</v>
      </c>
    </row>
    <row r="662" spans="1:5" x14ac:dyDescent="0.25">
      <c r="A662" s="439" t="s">
        <v>81</v>
      </c>
      <c r="B662" s="172" t="s">
        <v>411</v>
      </c>
      <c r="C662" s="172"/>
      <c r="D662" s="440" t="s">
        <v>411</v>
      </c>
      <c r="E662" s="172"/>
    </row>
    <row r="663" spans="1:5" x14ac:dyDescent="0.25">
      <c r="A663" s="441" t="s">
        <v>82</v>
      </c>
      <c r="B663" s="145"/>
      <c r="C663" s="145"/>
      <c r="D663" s="144"/>
      <c r="E663" s="145"/>
    </row>
    <row r="664" spans="1:5" x14ac:dyDescent="0.25">
      <c r="A664" s="441" t="s">
        <v>412</v>
      </c>
      <c r="B664" s="145"/>
      <c r="C664" s="145"/>
      <c r="D664" s="144"/>
      <c r="E664" s="145"/>
    </row>
    <row r="665" spans="1:5" x14ac:dyDescent="0.25">
      <c r="A665" s="441" t="s">
        <v>413</v>
      </c>
      <c r="B665" s="145"/>
      <c r="C665" s="145"/>
      <c r="D665" s="144"/>
      <c r="E665" s="145"/>
    </row>
    <row r="666" spans="1:5" x14ac:dyDescent="0.25">
      <c r="A666" s="441" t="s">
        <v>414</v>
      </c>
      <c r="B666" s="145"/>
      <c r="C666" s="145"/>
      <c r="D666" s="144"/>
      <c r="E666" s="145"/>
    </row>
    <row r="667" spans="1:5" x14ac:dyDescent="0.25">
      <c r="A667" s="441" t="s">
        <v>415</v>
      </c>
      <c r="B667" s="145"/>
      <c r="C667" s="145"/>
      <c r="D667" s="144"/>
      <c r="E667" s="145"/>
    </row>
    <row r="668" spans="1:5" x14ac:dyDescent="0.25">
      <c r="A668" s="441" t="s">
        <v>416</v>
      </c>
      <c r="B668" s="145"/>
      <c r="C668" s="145"/>
      <c r="D668" s="144"/>
      <c r="E668" s="145"/>
    </row>
    <row r="669" spans="1:5" ht="13.5" thickBot="1" x14ac:dyDescent="0.3">
      <c r="A669" s="442" t="s">
        <v>417</v>
      </c>
      <c r="B669" s="443"/>
      <c r="C669" s="443"/>
      <c r="D669" s="444"/>
      <c r="E669" s="443"/>
    </row>
    <row r="672" spans="1:5" x14ac:dyDescent="0.25">
      <c r="A672" s="347" t="s">
        <v>418</v>
      </c>
      <c r="B672" s="445"/>
      <c r="C672" s="445"/>
      <c r="D672" s="445"/>
      <c r="E672" s="445"/>
    </row>
    <row r="673" spans="1:5" ht="13.5" thickBot="1" x14ac:dyDescent="0.3">
      <c r="B673" s="438"/>
      <c r="C673" s="438"/>
    </row>
    <row r="674" spans="1:5" ht="51.75" thickBot="1" x14ac:dyDescent="0.3">
      <c r="A674" s="428" t="s">
        <v>407</v>
      </c>
      <c r="B674" s="429" t="s">
        <v>408</v>
      </c>
      <c r="C674" s="429" t="s">
        <v>154</v>
      </c>
      <c r="D674" s="128" t="s">
        <v>419</v>
      </c>
      <c r="E674" s="127" t="s">
        <v>410</v>
      </c>
    </row>
    <row r="675" spans="1:5" x14ac:dyDescent="0.25">
      <c r="A675" s="439" t="s">
        <v>81</v>
      </c>
      <c r="B675" s="172" t="s">
        <v>411</v>
      </c>
      <c r="C675" s="172"/>
      <c r="D675" s="440" t="s">
        <v>411</v>
      </c>
      <c r="E675" s="172"/>
    </row>
    <row r="676" spans="1:5" x14ac:dyDescent="0.25">
      <c r="A676" s="441" t="s">
        <v>82</v>
      </c>
      <c r="B676" s="145"/>
      <c r="C676" s="145"/>
      <c r="D676" s="144"/>
      <c r="E676" s="145"/>
    </row>
    <row r="677" spans="1:5" x14ac:dyDescent="0.25">
      <c r="A677" s="441" t="s">
        <v>412</v>
      </c>
      <c r="B677" s="145"/>
      <c r="C677" s="145"/>
      <c r="D677" s="144"/>
      <c r="E677" s="145"/>
    </row>
    <row r="678" spans="1:5" x14ac:dyDescent="0.25">
      <c r="A678" s="441" t="s">
        <v>413</v>
      </c>
      <c r="B678" s="145"/>
      <c r="C678" s="145"/>
      <c r="D678" s="144"/>
      <c r="E678" s="145"/>
    </row>
    <row r="679" spans="1:5" x14ac:dyDescent="0.25">
      <c r="A679" s="441" t="s">
        <v>414</v>
      </c>
      <c r="B679" s="145"/>
      <c r="C679" s="145"/>
      <c r="D679" s="144"/>
      <c r="E679" s="145"/>
    </row>
    <row r="680" spans="1:5" x14ac:dyDescent="0.25">
      <c r="A680" s="441" t="s">
        <v>415</v>
      </c>
      <c r="B680" s="145"/>
      <c r="C680" s="145"/>
      <c r="D680" s="144"/>
      <c r="E680" s="145"/>
    </row>
    <row r="681" spans="1:5" x14ac:dyDescent="0.25">
      <c r="A681" s="441" t="s">
        <v>416</v>
      </c>
      <c r="B681" s="145"/>
      <c r="C681" s="145"/>
      <c r="D681" s="144"/>
      <c r="E681" s="145"/>
    </row>
    <row r="682" spans="1:5" ht="13.5" thickBot="1" x14ac:dyDescent="0.3">
      <c r="A682" s="442" t="s">
        <v>417</v>
      </c>
      <c r="B682" s="443"/>
      <c r="C682" s="443"/>
      <c r="D682" s="444"/>
      <c r="E682" s="443"/>
    </row>
    <row r="690" spans="1:7" x14ac:dyDescent="0.2">
      <c r="A690" s="446"/>
      <c r="B690" s="446"/>
      <c r="C690" s="452"/>
      <c r="D690" s="453"/>
      <c r="E690" s="446"/>
      <c r="F690" s="446"/>
    </row>
    <row r="691" spans="1:7" x14ac:dyDescent="0.2">
      <c r="A691" s="447" t="s">
        <v>420</v>
      </c>
      <c r="B691" s="447"/>
      <c r="C691" s="454">
        <v>45012</v>
      </c>
      <c r="D691" s="454"/>
      <c r="E691" s="447"/>
      <c r="F691" s="455" t="s">
        <v>421</v>
      </c>
      <c r="G691" s="455"/>
    </row>
    <row r="692" spans="1:7" x14ac:dyDescent="0.2">
      <c r="A692" s="447" t="s">
        <v>422</v>
      </c>
      <c r="B692" s="207"/>
      <c r="C692" s="455" t="s">
        <v>423</v>
      </c>
      <c r="D692" s="456"/>
      <c r="E692" s="447"/>
      <c r="F692" s="455" t="s">
        <v>424</v>
      </c>
      <c r="G692" s="455"/>
    </row>
  </sheetData>
  <mergeCells count="418"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&amp;C&amp;"-,Pogrubiony"Zespół Szkół nr 11 w Warszawie&amp;"-,Standardowy"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2023-04-24T08:18:40Z</dcterms:modified>
</cp:coreProperties>
</file>